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ovzhenkoYV\Desktop\"/>
    </mc:Choice>
  </mc:AlternateContent>
  <bookViews>
    <workbookView xWindow="0" yWindow="0" windowWidth="28800" windowHeight="12300" activeTab="8"/>
  </bookViews>
  <sheets>
    <sheet name="2018" sheetId="1" r:id="rId1"/>
    <sheet name="2019" sheetId="2" r:id="rId2"/>
    <sheet name="2020" sheetId="3" r:id="rId3"/>
    <sheet name="2021" sheetId="4" r:id="rId4"/>
    <sheet name="2022" sheetId="5" r:id="rId5"/>
    <sheet name="2023" sheetId="6" r:id="rId6"/>
    <sheet name="2024" sheetId="8" r:id="rId7"/>
    <sheet name="2025" sheetId="9" r:id="rId8"/>
    <sheet name="2026" sheetId="10" r:id="rId9"/>
  </sheets>
  <externalReferences>
    <externalReference r:id="rId10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1" i="9" l="1"/>
  <c r="Q11" i="10"/>
  <c r="Q12" i="10"/>
  <c r="Q13" i="10"/>
  <c r="Q14" i="10"/>
  <c r="Q15" i="10"/>
  <c r="Q16" i="10"/>
  <c r="Q17" i="10"/>
  <c r="Q18" i="10"/>
  <c r="Q19" i="10"/>
  <c r="Q20" i="10"/>
  <c r="Q21" i="10"/>
  <c r="Q22" i="10"/>
  <c r="Q10" i="10"/>
  <c r="Q11" i="9"/>
  <c r="R11" i="10" l="1"/>
  <c r="R22" i="10"/>
  <c r="R21" i="10"/>
  <c r="R18" i="10"/>
  <c r="R14" i="10"/>
  <c r="R10" i="10"/>
  <c r="R20" i="10"/>
  <c r="R16" i="10"/>
  <c r="R12" i="10"/>
  <c r="R17" i="10"/>
  <c r="R13" i="10"/>
  <c r="R19" i="10"/>
  <c r="R15" i="10"/>
  <c r="Q25" i="9"/>
  <c r="Q24" i="9"/>
  <c r="Q23" i="9"/>
  <c r="Q22" i="9"/>
  <c r="Q21" i="9"/>
  <c r="Q20" i="9"/>
  <c r="Q19" i="9"/>
  <c r="Q18" i="9"/>
  <c r="Q17" i="9"/>
  <c r="Q16" i="9"/>
  <c r="Q15" i="9"/>
  <c r="Q14" i="9"/>
  <c r="R11" i="8" l="1"/>
  <c r="Q12" i="9"/>
  <c r="Q13" i="9"/>
  <c r="Q11" i="8"/>
  <c r="R25" i="9" l="1"/>
  <c r="R24" i="9"/>
  <c r="R23" i="9"/>
  <c r="R19" i="9"/>
  <c r="R15" i="9"/>
  <c r="R17" i="9"/>
  <c r="R22" i="9"/>
  <c r="R18" i="9"/>
  <c r="R14" i="9"/>
  <c r="R21" i="9"/>
  <c r="R13" i="9"/>
  <c r="R20" i="9"/>
  <c r="R16" i="9"/>
  <c r="R12" i="9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R11" i="6" l="1"/>
  <c r="Q12" i="8"/>
  <c r="Q13" i="8"/>
  <c r="Q14" i="8"/>
  <c r="Q15" i="8"/>
  <c r="Q16" i="8"/>
  <c r="Q17" i="8"/>
  <c r="Q18" i="8"/>
  <c r="Q19" i="8"/>
  <c r="Q20" i="8"/>
  <c r="Q21" i="8"/>
  <c r="Q22" i="8"/>
  <c r="Q23" i="8"/>
  <c r="Q24" i="8"/>
  <c r="Q25" i="8"/>
  <c r="Q26" i="8"/>
  <c r="R12" i="8" l="1"/>
  <c r="R26" i="8"/>
  <c r="R18" i="8"/>
  <c r="R22" i="8"/>
  <c r="R21" i="8"/>
  <c r="R25" i="8"/>
  <c r="R17" i="8"/>
  <c r="R24" i="8"/>
  <c r="R20" i="8"/>
  <c r="R16" i="8"/>
  <c r="R23" i="8"/>
  <c r="R19" i="8"/>
  <c r="R15" i="8"/>
  <c r="R14" i="8"/>
  <c r="R13" i="8"/>
  <c r="Q12" i="6"/>
  <c r="Q13" i="6"/>
  <c r="Q14" i="6"/>
  <c r="Q15" i="6"/>
  <c r="Q16" i="6"/>
  <c r="Q17" i="6"/>
  <c r="Q18" i="6"/>
  <c r="Q20" i="6"/>
  <c r="Q21" i="6"/>
  <c r="Q22" i="6"/>
  <c r="Q23" i="6"/>
  <c r="Q24" i="6"/>
  <c r="Q25" i="6"/>
  <c r="Q26" i="6"/>
  <c r="Q27" i="6"/>
  <c r="Q11" i="6"/>
  <c r="P11" i="5"/>
  <c r="P12" i="5" l="1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8" i="5"/>
  <c r="Q18" i="5" l="1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11" i="4"/>
  <c r="N28" i="2"/>
  <c r="Q35" i="3" l="1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12" i="3"/>
  <c r="N12" i="2"/>
  <c r="P14" i="3" l="1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13" i="3"/>
  <c r="P12" i="3"/>
  <c r="N16" i="2" l="1"/>
  <c r="N32" i="2" l="1"/>
  <c r="N30" i="2"/>
  <c r="N26" i="2"/>
  <c r="N21" i="2"/>
  <c r="N19" i="2"/>
  <c r="N33" i="2"/>
  <c r="N31" i="2"/>
  <c r="N18" i="2"/>
  <c r="N34" i="2"/>
  <c r="N24" i="2"/>
  <c r="N23" i="2"/>
  <c r="N14" i="2"/>
  <c r="N13" i="2"/>
  <c r="N25" i="2"/>
  <c r="P12" i="4"/>
  <c r="Q28" i="4" s="1"/>
  <c r="Q12" i="4" l="1"/>
  <c r="Q30" i="4"/>
  <c r="Q26" i="4"/>
  <c r="Q15" i="4"/>
  <c r="Q16" i="4"/>
  <c r="Q21" i="4"/>
  <c r="Q17" i="4"/>
  <c r="Q14" i="4"/>
  <c r="Q23" i="4"/>
  <c r="Q24" i="4"/>
  <c r="Q22" i="4"/>
  <c r="Q18" i="4"/>
  <c r="Q11" i="4"/>
  <c r="Q32" i="4"/>
  <c r="Q13" i="4"/>
  <c r="Q31" i="4"/>
  <c r="Q19" i="4"/>
  <c r="Q20" i="4"/>
  <c r="Q29" i="4"/>
  <c r="Q25" i="4"/>
  <c r="Q33" i="4"/>
  <c r="Q27" i="4"/>
  <c r="P27" i="5"/>
  <c r="Q12" i="5" l="1"/>
  <c r="Q21" i="5"/>
  <c r="Q16" i="5"/>
  <c r="Q26" i="5"/>
  <c r="Q27" i="5"/>
  <c r="Q25" i="5"/>
  <c r="Q19" i="5"/>
  <c r="Q15" i="5"/>
  <c r="Q14" i="5"/>
  <c r="Q20" i="5"/>
  <c r="Q17" i="5"/>
  <c r="Q13" i="5"/>
  <c r="Q23" i="5"/>
  <c r="Q22" i="5"/>
  <c r="Q24" i="5"/>
  <c r="R26" i="6"/>
  <c r="R17" i="6"/>
  <c r="Q19" i="6"/>
  <c r="R19" i="6" l="1"/>
  <c r="R16" i="6"/>
  <c r="R20" i="6"/>
  <c r="R18" i="6"/>
  <c r="R12" i="6"/>
  <c r="R27" i="6"/>
  <c r="R21" i="6"/>
  <c r="R14" i="6"/>
  <c r="R23" i="6"/>
  <c r="R25" i="6"/>
  <c r="R24" i="6"/>
  <c r="R13" i="6"/>
  <c r="R15" i="6"/>
  <c r="R22" i="6"/>
</calcChain>
</file>

<file path=xl/sharedStrings.xml><?xml version="1.0" encoding="utf-8"?>
<sst xmlns="http://schemas.openxmlformats.org/spreadsheetml/2006/main" count="512" uniqueCount="158">
  <si>
    <t>шахматы</t>
  </si>
  <si>
    <t>волейбол</t>
  </si>
  <si>
    <t>лыжные</t>
  </si>
  <si>
    <t>старты</t>
  </si>
  <si>
    <t>н/теннис</t>
  </si>
  <si>
    <t>бильярд</t>
  </si>
  <si>
    <t>пейнтбол</t>
  </si>
  <si>
    <t>л/атл.</t>
  </si>
  <si>
    <t>футбол</t>
  </si>
  <si>
    <t>плавание</t>
  </si>
  <si>
    <t>стритбол</t>
  </si>
  <si>
    <t>баллы</t>
  </si>
  <si>
    <t>ГКП  УНХ</t>
  </si>
  <si>
    <t>Топливное пр.   УНХ</t>
  </si>
  <si>
    <t>ПАУ  УНХ</t>
  </si>
  <si>
    <t>Товарное пр.   УНХ</t>
  </si>
  <si>
    <t>Масляное пр.  Новойл</t>
  </si>
  <si>
    <t>Товарное пр.  Новойл</t>
  </si>
  <si>
    <t>ГКП  Новойл</t>
  </si>
  <si>
    <t>Топливное пр.  Новойл</t>
  </si>
  <si>
    <t>Товарное пр. УНПЗ</t>
  </si>
  <si>
    <t>ГКП  УНПЗ</t>
  </si>
  <si>
    <t>Топливное пр.  УНПЗ</t>
  </si>
  <si>
    <t>БЗД по ОТ, ПБ и ОС</t>
  </si>
  <si>
    <t>БЗД  по  развитию</t>
  </si>
  <si>
    <t>БЗГИ по ремонтам</t>
  </si>
  <si>
    <r>
      <t xml:space="preserve">БЗГИ </t>
    </r>
    <r>
      <rPr>
        <sz val="9"/>
        <color theme="1"/>
        <rFont val="Calibri"/>
        <family val="2"/>
        <charset val="204"/>
        <scheme val="minor"/>
      </rPr>
      <t>по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9"/>
        <color theme="1"/>
        <rFont val="Calibri"/>
        <family val="2"/>
        <charset val="204"/>
        <scheme val="minor"/>
      </rPr>
      <t>технолог. процессам</t>
    </r>
  </si>
  <si>
    <r>
      <t xml:space="preserve">БЗГИ </t>
    </r>
    <r>
      <rPr>
        <sz val="9"/>
        <color theme="1"/>
        <rFont val="Calibri"/>
        <family val="2"/>
        <charset val="204"/>
        <scheme val="minor"/>
      </rPr>
      <t>по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9"/>
        <color theme="1"/>
        <rFont val="Calibri"/>
        <family val="2"/>
        <charset val="204"/>
        <scheme val="minor"/>
      </rPr>
      <t>товарной продукции</t>
    </r>
  </si>
  <si>
    <r>
      <t xml:space="preserve">БЗД  </t>
    </r>
    <r>
      <rPr>
        <sz val="9"/>
        <color theme="1"/>
        <rFont val="Calibri"/>
        <family val="2"/>
        <charset val="204"/>
        <scheme val="minor"/>
      </rPr>
      <t>по капит.  строительству</t>
    </r>
  </si>
  <si>
    <t>УКП и КП</t>
  </si>
  <si>
    <t>БЗД по экономике</t>
  </si>
  <si>
    <t>БН Сервис НПЗ</t>
  </si>
  <si>
    <t>Команда</t>
  </si>
  <si>
    <t>Победитель определяется по наименьшей сумме баллов во всех соревнованиях;</t>
  </si>
  <si>
    <t>Заместитель директора филиала</t>
  </si>
  <si>
    <t>По персоналу и социальным программам</t>
  </si>
  <si>
    <t>ПАО АНК «Башнефть»</t>
  </si>
  <si>
    <t>«Башнефть-Уфанефтехим»</t>
  </si>
  <si>
    <t>В.В. Тихонов</t>
  </si>
  <si>
    <t>"25" декабря 2018г.</t>
  </si>
  <si>
    <t>Председатель</t>
  </si>
  <si>
    <t>ППО "Башнефть-Переработка"</t>
  </si>
  <si>
    <t>Нефтегазстройпрофсоюза России</t>
  </si>
  <si>
    <t>УТВЕРЖДЕНО</t>
  </si>
  <si>
    <t>Итоговые результаты Спартакиады ЕНПЗ 2018 года</t>
  </si>
  <si>
    <r>
      <t>«</t>
    </r>
    <r>
      <rPr>
        <b/>
        <sz val="10"/>
        <color rgb="FF9BBB59"/>
        <rFont val="Calibri"/>
        <family val="2"/>
        <charset val="204"/>
        <scheme val="minor"/>
      </rPr>
      <t>9</t>
    </r>
    <r>
      <rPr>
        <sz val="10"/>
        <color theme="1"/>
        <rFont val="Calibri"/>
        <family val="2"/>
        <charset val="204"/>
        <scheme val="minor"/>
      </rPr>
      <t xml:space="preserve">» - участие в соревнованиях;    « </t>
    </r>
    <r>
      <rPr>
        <b/>
        <sz val="10"/>
        <color rgb="FFFF0000"/>
        <rFont val="Calibri"/>
        <family val="2"/>
        <charset val="204"/>
        <scheme val="minor"/>
      </rPr>
      <t>1,2,3</t>
    </r>
    <r>
      <rPr>
        <b/>
        <sz val="10"/>
        <color theme="1"/>
        <rFont val="Calibri"/>
        <family val="2"/>
        <charset val="204"/>
        <scheme val="minor"/>
      </rPr>
      <t>,4,5,6…</t>
    </r>
    <r>
      <rPr>
        <sz val="10"/>
        <color theme="1"/>
        <rFont val="Calibri"/>
        <family val="2"/>
        <charset val="204"/>
        <scheme val="minor"/>
      </rPr>
      <t>»  - места, занятые в соревнованиях (соответственно 1,2,3,4,5,6… балла);   «</t>
    </r>
    <r>
      <rPr>
        <sz val="10"/>
        <color rgb="FF4BACC6"/>
        <rFont val="Calibri"/>
        <family val="2"/>
        <charset val="204"/>
        <scheme val="minor"/>
      </rPr>
      <t>18</t>
    </r>
    <r>
      <rPr>
        <sz val="10"/>
        <color theme="1"/>
        <rFont val="Calibri"/>
        <family val="2"/>
        <charset val="204"/>
        <scheme val="minor"/>
      </rPr>
      <t>»  - неучастие в соревнованиях;</t>
    </r>
  </si>
  <si>
    <t>мини</t>
  </si>
  <si>
    <t>Общекомандное место</t>
  </si>
  <si>
    <t>________________А.А. Нураев</t>
  </si>
  <si>
    <t>Управление главного энергетика УНХ</t>
  </si>
  <si>
    <t>Управление главного энергетика Новойл</t>
  </si>
  <si>
    <t>Блок ЗДФ по  ПБ, ОТ и ОС</t>
  </si>
  <si>
    <t>Управление главного механика</t>
  </si>
  <si>
    <t>Управление главного метролога</t>
  </si>
  <si>
    <t>Блок ЗДФ по экономике и финансам</t>
  </si>
  <si>
    <t>Блок ЗГИ по товарному производству</t>
  </si>
  <si>
    <t>№</t>
  </si>
  <si>
    <t>"25" декабря 2019г.</t>
  </si>
  <si>
    <t>Итоговые результаты Спартакиады ЕНПЗ 2019 года</t>
  </si>
  <si>
    <t>Товарное пр-во   УНХ</t>
  </si>
  <si>
    <t>Топливное п-во   УНХ</t>
  </si>
  <si>
    <t>Масляное пр-во  Новойл</t>
  </si>
  <si>
    <t>Товарное пр-во  Новойл</t>
  </si>
  <si>
    <t>Топливное пр-во  Новойл</t>
  </si>
  <si>
    <t>Товарное пр-во  УНПЗ</t>
  </si>
  <si>
    <t>Топливное пр-во   УНПЗ</t>
  </si>
  <si>
    <t>Управление главного энергетика  УНПЗ</t>
  </si>
  <si>
    <t>Блок  развития и технологии</t>
  </si>
  <si>
    <t>Блок ЗДФ по снабжению</t>
  </si>
  <si>
    <t>Блок ЗДФ по кап. Строительству</t>
  </si>
  <si>
    <t>Складское хозяйство</t>
  </si>
  <si>
    <r>
      <t>«</t>
    </r>
    <r>
      <rPr>
        <b/>
        <sz val="10"/>
        <color rgb="FF9BBB59"/>
        <rFont val="Calibri"/>
        <family val="2"/>
        <charset val="204"/>
        <scheme val="minor"/>
      </rPr>
      <t xml:space="preserve">9, 13 </t>
    </r>
    <r>
      <rPr>
        <sz val="10"/>
        <color theme="1"/>
        <rFont val="Calibri"/>
        <family val="2"/>
        <charset val="204"/>
        <scheme val="minor"/>
      </rPr>
      <t xml:space="preserve">» - участие в соревнованиях;    « </t>
    </r>
    <r>
      <rPr>
        <b/>
        <sz val="10"/>
        <color rgb="FFFF0000"/>
        <rFont val="Calibri"/>
        <family val="2"/>
        <charset val="204"/>
        <scheme val="minor"/>
      </rPr>
      <t>1,2,3</t>
    </r>
    <r>
      <rPr>
        <b/>
        <sz val="10"/>
        <color theme="1"/>
        <rFont val="Calibri"/>
        <family val="2"/>
        <charset val="204"/>
        <scheme val="minor"/>
      </rPr>
      <t>,4,5,6…</t>
    </r>
    <r>
      <rPr>
        <sz val="10"/>
        <color theme="1"/>
        <rFont val="Calibri"/>
        <family val="2"/>
        <charset val="204"/>
        <scheme val="minor"/>
      </rPr>
      <t xml:space="preserve">»  - места, занятые в соревнованиях (соответственно 1,2,3,4,5,6… балла);   </t>
    </r>
    <r>
      <rPr>
        <sz val="10"/>
        <color theme="4"/>
        <rFont val="Calibri"/>
        <family val="2"/>
        <charset val="204"/>
        <scheme val="minor"/>
      </rPr>
      <t>«23»</t>
    </r>
    <r>
      <rPr>
        <sz val="10"/>
        <color theme="1"/>
        <rFont val="Calibri"/>
        <family val="2"/>
        <charset val="204"/>
        <scheme val="minor"/>
      </rPr>
      <t xml:space="preserve">  - неучастие в соревнованиях;</t>
    </r>
  </si>
  <si>
    <t>по персоналу и социальным программам</t>
  </si>
  <si>
    <t>Р.Р. Мухамаев</t>
  </si>
  <si>
    <t>горные лыжи, сноуборд</t>
  </si>
  <si>
    <t>"25" декабря 2020г.</t>
  </si>
  <si>
    <t>боулинг</t>
  </si>
  <si>
    <t>л/атл. старты</t>
  </si>
  <si>
    <t>мини футбол</t>
  </si>
  <si>
    <t>пляжный волейбол</t>
  </si>
  <si>
    <t>лыжные старты</t>
  </si>
  <si>
    <t>Итоговые результаты Спартакиады ЕНПЗ 2020 года</t>
  </si>
  <si>
    <t>________________________Р.Р. Мухамаев</t>
  </si>
  <si>
    <t>Блок ЗГИ по ремонтам</t>
  </si>
  <si>
    <r>
      <t>«</t>
    </r>
    <r>
      <rPr>
        <b/>
        <sz val="10"/>
        <color rgb="FF9BBB59"/>
        <rFont val="Calibri"/>
        <family val="2"/>
        <charset val="204"/>
        <scheme val="minor"/>
      </rPr>
      <t xml:space="preserve">9, 13 </t>
    </r>
    <r>
      <rPr>
        <sz val="10"/>
        <color theme="1"/>
        <rFont val="Calibri"/>
        <family val="2"/>
        <charset val="204"/>
        <scheme val="minor"/>
      </rPr>
      <t xml:space="preserve">» - участие в соревнованиях;    « </t>
    </r>
    <r>
      <rPr>
        <b/>
        <sz val="10"/>
        <color rgb="FFFF0000"/>
        <rFont val="Calibri"/>
        <family val="2"/>
        <charset val="204"/>
        <scheme val="minor"/>
      </rPr>
      <t>1,2,3</t>
    </r>
    <r>
      <rPr>
        <b/>
        <sz val="10"/>
        <color theme="1"/>
        <rFont val="Calibri"/>
        <family val="2"/>
        <charset val="204"/>
        <scheme val="minor"/>
      </rPr>
      <t>,4,5,6…</t>
    </r>
    <r>
      <rPr>
        <sz val="10"/>
        <color theme="1"/>
        <rFont val="Calibri"/>
        <family val="2"/>
        <charset val="204"/>
        <scheme val="minor"/>
      </rPr>
      <t xml:space="preserve">»  - места, занятые в соревнованиях (соответственно 1,2,3,4,5,6… балла);   </t>
    </r>
    <r>
      <rPr>
        <sz val="10"/>
        <color theme="4"/>
        <rFont val="Calibri"/>
        <family val="2"/>
        <charset val="204"/>
        <scheme val="minor"/>
      </rPr>
      <t>«24»</t>
    </r>
    <r>
      <rPr>
        <sz val="10"/>
        <color theme="1"/>
        <rFont val="Calibri"/>
        <family val="2"/>
        <charset val="204"/>
        <scheme val="minor"/>
      </rPr>
      <t xml:space="preserve">  - неучастие в соревнованиях;</t>
    </r>
  </si>
  <si>
    <r>
      <t>«</t>
    </r>
    <r>
      <rPr>
        <b/>
        <sz val="10"/>
        <color rgb="FF9BBB59"/>
        <rFont val="Calibri"/>
        <family val="2"/>
        <charset val="204"/>
        <scheme val="minor"/>
      </rPr>
      <t xml:space="preserve">9, 13 </t>
    </r>
    <r>
      <rPr>
        <sz val="10"/>
        <color theme="1"/>
        <rFont val="Calibri"/>
        <family val="2"/>
        <charset val="204"/>
        <scheme val="minor"/>
      </rPr>
      <t xml:space="preserve">» - участие в соревнованиях;    « </t>
    </r>
    <r>
      <rPr>
        <b/>
        <sz val="10"/>
        <color rgb="FFFF0000"/>
        <rFont val="Calibri"/>
        <family val="2"/>
        <charset val="204"/>
        <scheme val="minor"/>
      </rPr>
      <t>1,2,3</t>
    </r>
    <r>
      <rPr>
        <b/>
        <sz val="10"/>
        <color theme="1"/>
        <rFont val="Calibri"/>
        <family val="2"/>
        <charset val="204"/>
        <scheme val="minor"/>
      </rPr>
      <t>,4,5,6…</t>
    </r>
    <r>
      <rPr>
        <sz val="10"/>
        <color theme="1"/>
        <rFont val="Calibri"/>
        <family val="2"/>
        <charset val="204"/>
        <scheme val="minor"/>
      </rPr>
      <t xml:space="preserve">»  - места, занятые в соревнованиях (соответственно 1,2,3,4,5,6… балла);   </t>
    </r>
    <r>
      <rPr>
        <sz val="10"/>
        <color theme="4"/>
        <rFont val="Calibri"/>
        <family val="2"/>
        <charset val="204"/>
        <scheme val="minor"/>
      </rPr>
      <t>«25»</t>
    </r>
    <r>
      <rPr>
        <sz val="10"/>
        <color theme="1"/>
        <rFont val="Calibri"/>
        <family val="2"/>
        <charset val="204"/>
        <scheme val="minor"/>
      </rPr>
      <t xml:space="preserve">  - неучастие в соревнованиях;</t>
    </r>
  </si>
  <si>
    <t>Итоговые результаты Спартакиады ЕНПЗ 2021 года</t>
  </si>
  <si>
    <t>Блок главного энергетика УНХ</t>
  </si>
  <si>
    <t>Блок главного энергетика Новойл</t>
  </si>
  <si>
    <t>Блок главного метролога УНХ</t>
  </si>
  <si>
    <t>Блок главного метролога Новойл</t>
  </si>
  <si>
    <t>Блок ЗДФ по кап. строительству</t>
  </si>
  <si>
    <t>Блок ЗГИ по производству масел Новойл</t>
  </si>
  <si>
    <t>Блок ЗГИ по производству нефтехимии УНХ</t>
  </si>
  <si>
    <t>Блок ЗГИ по переработке нефти и тяжелых остатков УНХ</t>
  </si>
  <si>
    <t>Блок ЗГИ по газокаталитическим процессам УНХ</t>
  </si>
  <si>
    <t>Блок ЗГИ по товарному производству УНХ</t>
  </si>
  <si>
    <t>Блок ЗГИ по товарному производству Новойл</t>
  </si>
  <si>
    <t>Блок ЗГИ по газокаталитическим процессам Новойл</t>
  </si>
  <si>
    <t>Блок ЗГИ по переработке нефти и тяжелых остатков Новойл</t>
  </si>
  <si>
    <t>Блок ЗГИ по товарному производству УНПЗ</t>
  </si>
  <si>
    <t>Блок ЗГИ по газокаталитическим процессам УНПЗ</t>
  </si>
  <si>
    <t>Блок ЗГИ по переработке нефти и тяжелых остатков УНПЗ</t>
  </si>
  <si>
    <t>Испытательный центр-управление контроля качества (ЦЗЛ)</t>
  </si>
  <si>
    <t>Блок  развития и технологии/Блок ЗДФ по снабжению</t>
  </si>
  <si>
    <t>Блок главного механика УНПЗ, Новойл, УНХ</t>
  </si>
  <si>
    <t>Блок главного метролога УНПЗ/Блок главного энергетика  УНПЗ</t>
  </si>
  <si>
    <t>Блок ЗДФ по персоналу и социальным программам</t>
  </si>
  <si>
    <t>"22" декабря 2021г.</t>
  </si>
  <si>
    <t>И.о. директора филиала</t>
  </si>
  <si>
    <t xml:space="preserve"> ПАО АНК "Башнефть" "Башнефть-Уфанефтехим"</t>
  </si>
  <si>
    <t>ППО "Башнефть-Переработка" Нефтегазстройпрофсоюза России</t>
  </si>
  <si>
    <t>________________________И.В. Глухов</t>
  </si>
  <si>
    <t>Исполнитель: ведущий специалист по спортивной работе Довженко Ю.В.</t>
  </si>
  <si>
    <t>Тел. 249-47-770, вн.т. 54-770</t>
  </si>
  <si>
    <t>Блок главного метролога УНПЗ, Новойл, УНХ</t>
  </si>
  <si>
    <t xml:space="preserve">  Башнефть-сервис НПЗ</t>
  </si>
  <si>
    <t>Директор филиала</t>
  </si>
  <si>
    <t>Блок главного механика УНПЗ, Новойл, УНХ/Блок ЗДФ по экономике и финансам</t>
  </si>
  <si>
    <t>Блок главного энергетика Унх, Новойл, УНПЗ/Блок ЗДФ по персоналу и социальным программам</t>
  </si>
  <si>
    <t>Итоговые результаты Спартакиады НПЗ 2022 года</t>
  </si>
  <si>
    <t xml:space="preserve"> ПАО АНК "Башнефть" "Башнефть- Новойл"</t>
  </si>
  <si>
    <t>________________________Э.Н. Тайхутдинов</t>
  </si>
  <si>
    <t>"20" декабря 2022г.</t>
  </si>
  <si>
    <t>И.о. Директора филиала</t>
  </si>
  <si>
    <t>________________________Р.Ф. Баширов</t>
  </si>
  <si>
    <t xml:space="preserve"> ПАО АНК "Башнефть" "Башнефть- УНПЗ"</t>
  </si>
  <si>
    <t>________________________Т.М. Насыпов</t>
  </si>
  <si>
    <t>Итоговые результаты Спартакиады НПЗ 2023 года</t>
  </si>
  <si>
    <t>"20" декабря 2023г.</t>
  </si>
  <si>
    <t>Блок главного метролога/Блок главного механика /Блок главного энергетика  УНХ</t>
  </si>
  <si>
    <t>ЗДУ УНХ</t>
  </si>
  <si>
    <t>Блок главного метролога/Блок главного механика /Блок главного энергетика  Новойл</t>
  </si>
  <si>
    <t>ЗДУ Новойл</t>
  </si>
  <si>
    <t>Блок главного метролога/Блок главного механика /Блок главного энергетика  УНПЗ</t>
  </si>
  <si>
    <t>Тел. 249-47-70, вн.т. 54-770</t>
  </si>
  <si>
    <t xml:space="preserve">  Башнефть-Сервис НПЗ</t>
  </si>
  <si>
    <t>ЗДУ  УНПЗ / Блок ЗГИ по переработке нефти и тяжелых остатков УНПЗ</t>
  </si>
  <si>
    <r>
      <t xml:space="preserve">   « </t>
    </r>
    <r>
      <rPr>
        <b/>
        <sz val="10"/>
        <color rgb="FFFF0000"/>
        <rFont val="Calibri"/>
        <family val="2"/>
        <charset val="204"/>
        <scheme val="minor"/>
      </rPr>
      <t>1,2,3</t>
    </r>
    <r>
      <rPr>
        <b/>
        <sz val="10"/>
        <color theme="1"/>
        <rFont val="Calibri"/>
        <family val="2"/>
        <charset val="204"/>
        <scheme val="minor"/>
      </rPr>
      <t>,4,5,6…</t>
    </r>
    <r>
      <rPr>
        <sz val="10"/>
        <color theme="1"/>
        <rFont val="Calibri"/>
        <family val="2"/>
        <charset val="204"/>
        <scheme val="minor"/>
      </rPr>
      <t>»  - места, занятые в соревнованиях (соответственно 1,2,3,4,5,6… балла);  «</t>
    </r>
    <r>
      <rPr>
        <sz val="10"/>
        <color theme="9"/>
        <rFont val="Calibri"/>
        <family val="2"/>
        <charset val="204"/>
        <scheme val="minor"/>
      </rPr>
      <t>9</t>
    </r>
    <r>
      <rPr>
        <sz val="10"/>
        <color theme="1"/>
        <rFont val="Calibri"/>
        <family val="2"/>
        <charset val="204"/>
        <scheme val="minor"/>
      </rPr>
      <t xml:space="preserve">, </t>
    </r>
    <r>
      <rPr>
        <sz val="10"/>
        <color theme="5"/>
        <rFont val="Calibri"/>
        <family val="2"/>
        <charset val="204"/>
        <scheme val="minor"/>
      </rPr>
      <t>13</t>
    </r>
    <r>
      <rPr>
        <sz val="10"/>
        <color theme="1"/>
        <rFont val="Calibri"/>
        <family val="2"/>
        <charset val="204"/>
        <scheme val="minor"/>
      </rPr>
      <t xml:space="preserve"> » - участие в соревнованиях;  </t>
    </r>
    <r>
      <rPr>
        <sz val="10"/>
        <color theme="4"/>
        <rFont val="Calibri"/>
        <family val="2"/>
        <charset val="204"/>
        <scheme val="minor"/>
      </rPr>
      <t>«25»</t>
    </r>
    <r>
      <rPr>
        <sz val="10"/>
        <color theme="1"/>
        <rFont val="Calibri"/>
        <family val="2"/>
        <charset val="204"/>
        <scheme val="minor"/>
      </rPr>
      <t xml:space="preserve">  - неучастие в соревнованиях;</t>
    </r>
  </si>
  <si>
    <t>________________________ М.А. Романов</t>
  </si>
  <si>
    <t>Итоговые результаты Спартакиады НПЗ 2024 года</t>
  </si>
  <si>
    <t>Блок ЗГИ по товарному производству Новойл/Блок главного метролога/Блок главного энергетика  Новойл.</t>
  </si>
  <si>
    <t>ЗДУ Новойл/БГМ Новойл</t>
  </si>
  <si>
    <r>
      <t xml:space="preserve">   « </t>
    </r>
    <r>
      <rPr>
        <b/>
        <sz val="10"/>
        <color rgb="FFFF0000"/>
        <rFont val="Calibri"/>
        <family val="2"/>
        <charset val="204"/>
        <scheme val="minor"/>
      </rPr>
      <t>1,2,3</t>
    </r>
    <r>
      <rPr>
        <b/>
        <sz val="10"/>
        <color theme="1"/>
        <rFont val="Calibri"/>
        <family val="2"/>
        <charset val="204"/>
        <scheme val="minor"/>
      </rPr>
      <t>,4,5,6…</t>
    </r>
    <r>
      <rPr>
        <sz val="10"/>
        <color theme="1"/>
        <rFont val="Calibri"/>
        <family val="2"/>
        <charset val="204"/>
        <scheme val="minor"/>
      </rPr>
      <t xml:space="preserve">»  - места, занятые в соревнованиях (соответственно 1,2,3,4,5,6… балла); </t>
    </r>
    <r>
      <rPr>
        <sz val="10"/>
        <color theme="1"/>
        <rFont val="Calibri"/>
        <family val="2"/>
        <charset val="204"/>
        <scheme val="minor"/>
      </rPr>
      <t xml:space="preserve">  </t>
    </r>
    <r>
      <rPr>
        <sz val="10"/>
        <color theme="4"/>
        <rFont val="Calibri"/>
        <family val="2"/>
        <charset val="204"/>
        <scheme val="minor"/>
      </rPr>
      <t>«20»</t>
    </r>
    <r>
      <rPr>
        <sz val="10"/>
        <color theme="1"/>
        <rFont val="Calibri"/>
        <family val="2"/>
        <charset val="204"/>
        <scheme val="minor"/>
      </rPr>
      <t xml:space="preserve">  - неучастие в соревнованиях;</t>
    </r>
  </si>
  <si>
    <t>________________________Д. Е. Демин</t>
  </si>
  <si>
    <t>"16" декабря 2024г.</t>
  </si>
  <si>
    <t>________________________ М.М. Романов</t>
  </si>
  <si>
    <t>"16" декабря 2025г.</t>
  </si>
  <si>
    <t>Итоговые результаты Спартакиады НПЗ 2025 года</t>
  </si>
  <si>
    <t>Блок ЗГИ по производству масел /Блок ЗГИ по переработке нефти и тяжелых остатков Новойл</t>
  </si>
  <si>
    <t>Башнефть-Петротест</t>
  </si>
  <si>
    <t>Блок ЗГИ по переработке нефти и тяжелых остатков УНХ/Блок ЗГИ по товарному производству УНХ</t>
  </si>
  <si>
    <t xml:space="preserve"> Башнефть-Сервис НПЗ</t>
  </si>
  <si>
    <t>"16" декабря 2026г.</t>
  </si>
  <si>
    <t>Итоговые результаты Спартакиады НПЗ 2026 года</t>
  </si>
  <si>
    <t>Блок ЗГИ по товарному производству УНПЗ / Блок ЗГИ по переработке нефти и тяжелых остатков УНПЗ</t>
  </si>
  <si>
    <t xml:space="preserve"> ПБОТОС УНПЗ /Блок главного энергетика  УНПЗ</t>
  </si>
  <si>
    <t>ЗДУ УНПЗ/Блок главного механика/Блок главного метролога УНПЗ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</si>
</sst>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4F81BD"/>
      <name val="Calibri"/>
      <family val="2"/>
      <charset val="204"/>
      <scheme val="minor"/>
    </font>
    <font>
      <sz val="11"/>
      <color rgb="FF9BBB59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b/>
      <sz val="11"/>
      <color rgb="FF4BACC6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9BBB59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4BACC6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1"/>
      <color theme="4"/>
      <name val="Calibri"/>
      <family val="2"/>
      <charset val="204"/>
      <scheme val="minor"/>
    </font>
    <font>
      <sz val="10"/>
      <color theme="4"/>
      <name val="Calibri"/>
      <family val="2"/>
      <charset val="204"/>
      <scheme val="minor"/>
    </font>
    <font>
      <sz val="12"/>
      <color theme="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9"/>
      <name val="Calibri"/>
      <family val="2"/>
      <charset val="204"/>
      <scheme val="minor"/>
    </font>
    <font>
      <sz val="12"/>
      <color theme="5"/>
      <name val="Calibri"/>
      <family val="2"/>
      <charset val="204"/>
      <scheme val="minor"/>
    </font>
    <font>
      <sz val="11"/>
      <color theme="5" tint="-0.249977111117893"/>
      <name val="Calibri"/>
      <family val="2"/>
      <charset val="204"/>
      <scheme val="minor"/>
    </font>
    <font>
      <sz val="10"/>
      <color theme="9"/>
      <name val="Calibri"/>
      <family val="2"/>
      <charset val="204"/>
      <scheme val="minor"/>
    </font>
    <font>
      <sz val="10"/>
      <color theme="5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0" fillId="0" borderId="0"/>
  </cellStyleXfs>
  <cellXfs count="214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0" fillId="0" borderId="0" xfId="0" applyBorder="1"/>
    <xf numFmtId="49" fontId="0" fillId="0" borderId="0" xfId="0" applyNumberFormat="1"/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9" fillId="0" borderId="0" xfId="0" applyFont="1"/>
    <xf numFmtId="0" fontId="0" fillId="0" borderId="10" xfId="0" applyNumberForma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2" fillId="2" borderId="10" xfId="0" applyNumberFormat="1" applyFont="1" applyFill="1" applyBorder="1" applyAlignment="1">
      <alignment horizontal="center" vertical="center" wrapText="1"/>
    </xf>
    <xf numFmtId="0" fontId="21" fillId="0" borderId="8" xfId="0" applyNumberFormat="1" applyFon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22" fillId="0" borderId="8" xfId="0" applyNumberFormat="1" applyFont="1" applyBorder="1" applyAlignment="1">
      <alignment horizontal="center" vertical="center" wrapText="1"/>
    </xf>
    <xf numFmtId="0" fontId="21" fillId="0" borderId="9" xfId="0" applyNumberFormat="1" applyFont="1" applyBorder="1" applyAlignment="1">
      <alignment horizontal="center" vertical="center" wrapText="1"/>
    </xf>
    <xf numFmtId="0" fontId="0" fillId="0" borderId="9" xfId="0" applyNumberForma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3" fillId="0" borderId="8" xfId="0" applyNumberFormat="1" applyFont="1" applyBorder="1" applyAlignment="1">
      <alignment horizontal="center" vertical="center" wrapText="1"/>
    </xf>
    <xf numFmtId="0" fontId="21" fillId="0" borderId="10" xfId="0" applyNumberFormat="1" applyFont="1" applyBorder="1" applyAlignment="1">
      <alignment horizontal="center" vertical="center" wrapText="1"/>
    </xf>
    <xf numFmtId="0" fontId="22" fillId="0" borderId="10" xfId="0" applyNumberFormat="1" applyFont="1" applyBorder="1" applyAlignment="1">
      <alignment horizontal="center" vertical="center" wrapText="1"/>
    </xf>
    <xf numFmtId="0" fontId="22" fillId="0" borderId="9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6" fillId="0" borderId="9" xfId="0" applyNumberFormat="1" applyFont="1" applyBorder="1" applyAlignment="1">
      <alignment horizontal="center" vertical="center" wrapText="1"/>
    </xf>
    <xf numFmtId="0" fontId="24" fillId="0" borderId="8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14" fillId="0" borderId="10" xfId="0" applyNumberFormat="1" applyFont="1" applyBorder="1" applyAlignment="1">
      <alignment horizontal="center" vertical="center" wrapText="1"/>
    </xf>
    <xf numFmtId="0" fontId="16" fillId="0" borderId="8" xfId="0" applyNumberFormat="1" applyFont="1" applyBorder="1" applyAlignment="1">
      <alignment horizontal="center" vertical="center" wrapText="1"/>
    </xf>
    <xf numFmtId="0" fontId="16" fillId="0" borderId="10" xfId="0" applyNumberFormat="1" applyFont="1" applyBorder="1" applyAlignment="1">
      <alignment horizontal="center" vertical="center" wrapText="1"/>
    </xf>
    <xf numFmtId="0" fontId="17" fillId="0" borderId="9" xfId="0" applyNumberFormat="1" applyFont="1" applyBorder="1" applyAlignment="1">
      <alignment horizontal="center" vertical="center" wrapText="1"/>
    </xf>
    <xf numFmtId="0" fontId="18" fillId="0" borderId="8" xfId="0" applyNumberFormat="1" applyFont="1" applyBorder="1" applyAlignment="1">
      <alignment horizontal="center" vertical="center" wrapText="1"/>
    </xf>
    <xf numFmtId="0" fontId="23" fillId="0" borderId="9" xfId="0" applyNumberFormat="1" applyFon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2" fontId="21" fillId="0" borderId="8" xfId="0" applyNumberFormat="1" applyFont="1" applyBorder="1" applyAlignment="1">
      <alignment horizontal="center" vertical="center" wrapText="1"/>
    </xf>
    <xf numFmtId="2" fontId="21" fillId="0" borderId="9" xfId="0" applyNumberFormat="1" applyFont="1" applyBorder="1" applyAlignment="1">
      <alignment horizontal="center" vertical="center" wrapText="1"/>
    </xf>
    <xf numFmtId="2" fontId="16" fillId="0" borderId="9" xfId="0" applyNumberFormat="1" applyFont="1" applyBorder="1" applyAlignment="1">
      <alignment horizontal="center" vertical="center" wrapText="1"/>
    </xf>
    <xf numFmtId="1" fontId="16" fillId="0" borderId="10" xfId="0" applyNumberFormat="1" applyFont="1" applyBorder="1" applyAlignment="1">
      <alignment horizontal="center" vertical="center" wrapText="1"/>
    </xf>
    <xf numFmtId="1" fontId="16" fillId="0" borderId="8" xfId="0" applyNumberFormat="1" applyFont="1" applyBorder="1" applyAlignment="1">
      <alignment horizontal="center" vertical="center" wrapText="1"/>
    </xf>
    <xf numFmtId="1" fontId="21" fillId="0" borderId="8" xfId="0" applyNumberFormat="1" applyFont="1" applyBorder="1" applyAlignment="1">
      <alignment horizontal="center" vertical="center" wrapText="1"/>
    </xf>
    <xf numFmtId="1" fontId="14" fillId="0" borderId="8" xfId="0" applyNumberFormat="1" applyFont="1" applyBorder="1" applyAlignment="1">
      <alignment horizontal="center" vertical="center" wrapText="1"/>
    </xf>
    <xf numFmtId="1" fontId="21" fillId="0" borderId="9" xfId="0" applyNumberFormat="1" applyFont="1" applyBorder="1" applyAlignment="1">
      <alignment horizontal="center" vertical="center" wrapText="1"/>
    </xf>
    <xf numFmtId="1" fontId="16" fillId="0" borderId="9" xfId="0" applyNumberFormat="1" applyFont="1" applyBorder="1" applyAlignment="1">
      <alignment horizontal="center" vertical="center" wrapText="1"/>
    </xf>
    <xf numFmtId="2" fontId="1" fillId="0" borderId="10" xfId="0" applyNumberFormat="1" applyFont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 wrapText="1"/>
    </xf>
    <xf numFmtId="2" fontId="22" fillId="2" borderId="10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22" fillId="0" borderId="8" xfId="0" applyNumberFormat="1" applyFont="1" applyBorder="1" applyAlignment="1">
      <alignment horizontal="center" vertical="center" wrapText="1"/>
    </xf>
    <xf numFmtId="2" fontId="15" fillId="0" borderId="8" xfId="0" applyNumberFormat="1" applyFon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2" fontId="23" fillId="0" borderId="8" xfId="0" applyNumberFormat="1" applyFont="1" applyBorder="1" applyAlignment="1">
      <alignment horizontal="center" vertical="center" wrapText="1"/>
    </xf>
    <xf numFmtId="2" fontId="23" fillId="0" borderId="9" xfId="0" applyNumberFormat="1" applyFont="1" applyBorder="1" applyAlignment="1">
      <alignment horizontal="center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2" fontId="22" fillId="0" borderId="9" xfId="0" applyNumberFormat="1" applyFont="1" applyBorder="1" applyAlignment="1">
      <alignment horizontal="center" vertical="center" wrapText="1"/>
    </xf>
    <xf numFmtId="2" fontId="21" fillId="0" borderId="10" xfId="0" applyNumberFormat="1" applyFont="1" applyBorder="1" applyAlignment="1">
      <alignment horizontal="center" vertical="center" wrapText="1"/>
    </xf>
    <xf numFmtId="2" fontId="24" fillId="0" borderId="8" xfId="0" applyNumberFormat="1" applyFont="1" applyBorder="1" applyAlignment="1">
      <alignment horizontal="center" vertical="center" wrapText="1"/>
    </xf>
    <xf numFmtId="0" fontId="0" fillId="0" borderId="16" xfId="0" applyNumberFormat="1" applyBorder="1" applyAlignment="1">
      <alignment horizontal="center" vertical="center" wrapText="1"/>
    </xf>
    <xf numFmtId="0" fontId="0" fillId="0" borderId="17" xfId="0" applyNumberForma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 wrapText="1"/>
    </xf>
    <xf numFmtId="0" fontId="19" fillId="0" borderId="16" xfId="0" applyNumberFormat="1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15" fillId="0" borderId="17" xfId="0" applyNumberFormat="1" applyFont="1" applyBorder="1" applyAlignment="1">
      <alignment horizontal="center" vertical="center" wrapText="1"/>
    </xf>
    <xf numFmtId="1" fontId="0" fillId="0" borderId="16" xfId="0" applyNumberFormat="1" applyBorder="1" applyAlignment="1">
      <alignment horizontal="center" vertical="center" wrapText="1"/>
    </xf>
    <xf numFmtId="1" fontId="0" fillId="0" borderId="10" xfId="0" applyNumberForma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19" fillId="0" borderId="8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2" borderId="17" xfId="0" applyFill="1" applyBorder="1" applyAlignment="1">
      <alignment vertical="center"/>
    </xf>
    <xf numFmtId="0" fontId="0" fillId="2" borderId="17" xfId="0" applyFill="1" applyBorder="1" applyAlignment="1">
      <alignment horizontal="left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1" fontId="22" fillId="2" borderId="8" xfId="0" applyNumberFormat="1" applyFont="1" applyFill="1" applyBorder="1" applyAlignment="1">
      <alignment horizontal="center" vertical="center" wrapText="1"/>
    </xf>
    <xf numFmtId="1" fontId="22" fillId="0" borderId="8" xfId="0" applyNumberFormat="1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23" fillId="0" borderId="8" xfId="0" applyNumberFormat="1" applyFont="1" applyBorder="1" applyAlignment="1">
      <alignment horizontal="center" vertical="center" wrapText="1"/>
    </xf>
    <xf numFmtId="1" fontId="1" fillId="2" borderId="8" xfId="0" applyNumberFormat="1" applyFont="1" applyFill="1" applyBorder="1" applyAlignment="1">
      <alignment horizontal="center" vertical="center" wrapText="1"/>
    </xf>
    <xf numFmtId="1" fontId="0" fillId="2" borderId="8" xfId="0" applyNumberForma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horizontal="center" vertical="center" wrapText="1"/>
    </xf>
    <xf numFmtId="1" fontId="16" fillId="2" borderId="8" xfId="0" applyNumberFormat="1" applyFont="1" applyFill="1" applyBorder="1" applyAlignment="1">
      <alignment horizontal="center" vertical="center" wrapText="1"/>
    </xf>
    <xf numFmtId="1" fontId="14" fillId="2" borderId="8" xfId="0" applyNumberFormat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14" xfId="0" applyBorder="1"/>
    <xf numFmtId="0" fontId="0" fillId="0" borderId="11" xfId="0" applyBorder="1"/>
    <xf numFmtId="0" fontId="8" fillId="0" borderId="11" xfId="0" applyFont="1" applyBorder="1" applyAlignment="1">
      <alignment vertical="center"/>
    </xf>
    <xf numFmtId="0" fontId="2" fillId="0" borderId="22" xfId="0" applyFont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0" borderId="23" xfId="0" applyBorder="1" applyAlignment="1">
      <alignment vertical="center"/>
    </xf>
    <xf numFmtId="1" fontId="0" fillId="0" borderId="24" xfId="0" applyNumberFormat="1" applyFill="1" applyBorder="1" applyAlignment="1">
      <alignment horizontal="center" vertical="center" wrapText="1"/>
    </xf>
    <xf numFmtId="2" fontId="22" fillId="0" borderId="8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0" fillId="0" borderId="0" xfId="0" applyAlignment="1"/>
    <xf numFmtId="0" fontId="0" fillId="0" borderId="0" xfId="0" applyAlignment="1">
      <alignment horizontal="left"/>
    </xf>
    <xf numFmtId="1" fontId="0" fillId="0" borderId="8" xfId="0" applyNumberFormat="1" applyFill="1" applyBorder="1" applyAlignment="1">
      <alignment horizontal="center" vertical="center" wrapText="1"/>
    </xf>
    <xf numFmtId="0" fontId="0" fillId="0" borderId="25" xfId="0" applyBorder="1"/>
    <xf numFmtId="0" fontId="0" fillId="0" borderId="12" xfId="0" applyBorder="1"/>
    <xf numFmtId="0" fontId="2" fillId="0" borderId="26" xfId="0" applyFont="1" applyBorder="1" applyAlignment="1">
      <alignment horizontal="center" vertical="center"/>
    </xf>
    <xf numFmtId="1" fontId="22" fillId="0" borderId="27" xfId="0" applyNumberFormat="1" applyFont="1" applyBorder="1" applyAlignment="1">
      <alignment horizontal="center" vertical="center" wrapText="1"/>
    </xf>
    <xf numFmtId="1" fontId="1" fillId="0" borderId="27" xfId="0" applyNumberFormat="1" applyFont="1" applyBorder="1" applyAlignment="1">
      <alignment horizontal="center" vertical="center" wrapText="1"/>
    </xf>
    <xf numFmtId="0" fontId="0" fillId="0" borderId="26" xfId="0" applyBorder="1" applyAlignment="1">
      <alignment vertical="center"/>
    </xf>
    <xf numFmtId="2" fontId="22" fillId="0" borderId="27" xfId="0" applyNumberFormat="1" applyFont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0" borderId="29" xfId="0" applyFont="1" applyBorder="1" applyAlignment="1">
      <alignment vertical="center"/>
    </xf>
    <xf numFmtId="0" fontId="1" fillId="0" borderId="0" xfId="0" applyFont="1"/>
    <xf numFmtId="1" fontId="25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22" xfId="0" applyFont="1" applyBorder="1" applyAlignment="1">
      <alignment horizontal="center" vertical="center"/>
    </xf>
    <xf numFmtId="0" fontId="0" fillId="0" borderId="30" xfId="0" applyBorder="1"/>
    <xf numFmtId="0" fontId="0" fillId="0" borderId="30" xfId="0" applyBorder="1" applyAlignment="1">
      <alignment vertical="center"/>
    </xf>
    <xf numFmtId="0" fontId="0" fillId="0" borderId="22" xfId="0" applyBorder="1" applyAlignment="1">
      <alignment vertical="center"/>
    </xf>
    <xf numFmtId="1" fontId="15" fillId="0" borderId="8" xfId="0" applyNumberFormat="1" applyFont="1" applyBorder="1" applyAlignment="1">
      <alignment horizontal="center" vertical="center" wrapText="1"/>
    </xf>
    <xf numFmtId="0" fontId="15" fillId="0" borderId="8" xfId="0" applyNumberFormat="1" applyFont="1" applyBorder="1" applyAlignment="1">
      <alignment horizontal="center" vertical="center" wrapText="1"/>
    </xf>
    <xf numFmtId="1" fontId="15" fillId="2" borderId="8" xfId="0" applyNumberFormat="1" applyFont="1" applyFill="1" applyBorder="1" applyAlignment="1">
      <alignment horizontal="center" vertical="center" wrapText="1"/>
    </xf>
    <xf numFmtId="1" fontId="15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0" fontId="21" fillId="0" borderId="8" xfId="0" applyFont="1" applyBorder="1" applyAlignment="1">
      <alignment vertical="center"/>
    </xf>
    <xf numFmtId="1" fontId="16" fillId="0" borderId="27" xfId="0" applyNumberFormat="1" applyFont="1" applyBorder="1" applyAlignment="1">
      <alignment horizontal="center" vertical="center" wrapText="1"/>
    </xf>
    <xf numFmtId="1" fontId="14" fillId="0" borderId="27" xfId="0" applyNumberFormat="1" applyFont="1" applyBorder="1" applyAlignment="1">
      <alignment horizontal="center" vertical="center" wrapText="1"/>
    </xf>
    <xf numFmtId="1" fontId="26" fillId="0" borderId="8" xfId="0" applyNumberFormat="1" applyFont="1" applyBorder="1" applyAlignment="1">
      <alignment horizontal="center" vertical="center" wrapText="1"/>
    </xf>
    <xf numFmtId="0" fontId="27" fillId="0" borderId="0" xfId="0" applyFont="1"/>
    <xf numFmtId="0" fontId="2" fillId="0" borderId="22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2" borderId="17" xfId="0" applyFill="1" applyBorder="1" applyAlignment="1">
      <alignment vertical="center" wrapText="1"/>
    </xf>
    <xf numFmtId="0" fontId="14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22" xfId="0" applyFont="1" applyBorder="1" applyAlignment="1">
      <alignment horizontal="center" vertical="center"/>
    </xf>
    <xf numFmtId="0" fontId="9" fillId="0" borderId="37" xfId="0" applyFont="1" applyBorder="1" applyAlignment="1">
      <alignment vertical="center"/>
    </xf>
    <xf numFmtId="0" fontId="9" fillId="0" borderId="38" xfId="0" applyFont="1" applyBorder="1" applyAlignment="1">
      <alignment vertical="center"/>
    </xf>
    <xf numFmtId="0" fontId="9" fillId="0" borderId="39" xfId="0" applyFont="1" applyBorder="1" applyAlignment="1">
      <alignment vertical="center"/>
    </xf>
    <xf numFmtId="0" fontId="15" fillId="0" borderId="34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15" fillId="0" borderId="36" xfId="0" applyFont="1" applyBorder="1" applyAlignment="1">
      <alignment vertical="center"/>
    </xf>
    <xf numFmtId="1" fontId="14" fillId="0" borderId="8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2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7" xfId="0" applyBorder="1" applyAlignment="1">
      <alignment horizontal="center"/>
    </xf>
    <xf numFmtId="0" fontId="2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31" fillId="0" borderId="8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3;&#1086;&#1088;&#1085;&#1099;&#1077;%20&#1083;&#1099;&#1078;&#1080;,%20&#1089;&#1085;&#1086;&#1091;&#1073;&#1086;&#1088;&#1076;/2024/2024%20&#1043;&#1051;%20&#1080;%20&#1057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ные ЛЫЖИ"/>
      <sheetName val="ГЛ (места)"/>
      <sheetName val="ГЛ Личка"/>
      <sheetName val="ГЛ Личка (пр-во)"/>
      <sheetName val="Сноуборд"/>
      <sheetName val="СБ (места)"/>
      <sheetName val="СноуБ Личка"/>
      <sheetName val="СноуБ Личка (пр-во)"/>
      <sheetName val="ОБЩЕКОМ 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F1"/>
        </row>
        <row r="4">
          <cell r="H4">
            <v>11</v>
          </cell>
        </row>
        <row r="5">
          <cell r="H5">
            <v>14</v>
          </cell>
        </row>
        <row r="6">
          <cell r="H6">
            <v>10</v>
          </cell>
        </row>
        <row r="7">
          <cell r="H7">
            <v>3</v>
          </cell>
        </row>
        <row r="8">
          <cell r="H8">
            <v>8</v>
          </cell>
        </row>
        <row r="9">
          <cell r="H9">
            <v>1</v>
          </cell>
        </row>
        <row r="10">
          <cell r="H10">
            <v>13</v>
          </cell>
        </row>
        <row r="11">
          <cell r="H11">
            <v>7</v>
          </cell>
        </row>
        <row r="12">
          <cell r="H12">
            <v>12</v>
          </cell>
        </row>
        <row r="13">
          <cell r="H13">
            <v>4</v>
          </cell>
        </row>
        <row r="14">
          <cell r="H14">
            <v>2</v>
          </cell>
        </row>
        <row r="15">
          <cell r="H15">
            <v>16</v>
          </cell>
        </row>
        <row r="16">
          <cell r="H16">
            <v>6</v>
          </cell>
        </row>
        <row r="17">
          <cell r="H17">
            <v>5</v>
          </cell>
        </row>
        <row r="18">
          <cell r="H18">
            <v>15</v>
          </cell>
        </row>
        <row r="19">
          <cell r="H19">
            <v>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view="pageBreakPreview" zoomScale="115" zoomScaleNormal="100" zoomScaleSheetLayoutView="115" workbookViewId="0">
      <selection sqref="A1:M33"/>
    </sheetView>
  </sheetViews>
  <sheetFormatPr defaultRowHeight="15" x14ac:dyDescent="0.25"/>
  <cols>
    <col min="1" max="1" width="25" customWidth="1"/>
    <col min="2" max="2" width="9.5703125" customWidth="1"/>
    <col min="3" max="3" width="9.85546875" customWidth="1"/>
    <col min="7" max="7" width="10" customWidth="1"/>
    <col min="10" max="10" width="9.7109375" customWidth="1"/>
    <col min="12" max="12" width="9.140625" customWidth="1"/>
    <col min="13" max="13" width="16.42578125" customWidth="1"/>
  </cols>
  <sheetData>
    <row r="1" spans="1:18" x14ac:dyDescent="0.25">
      <c r="A1" s="14" t="s">
        <v>43</v>
      </c>
      <c r="K1" s="22"/>
      <c r="L1" s="22"/>
      <c r="M1" s="21" t="s">
        <v>43</v>
      </c>
    </row>
    <row r="2" spans="1:18" x14ac:dyDescent="0.25">
      <c r="A2" s="14" t="s">
        <v>34</v>
      </c>
      <c r="K2" s="22"/>
      <c r="L2" s="22"/>
      <c r="M2" s="21" t="s">
        <v>40</v>
      </c>
    </row>
    <row r="3" spans="1:18" x14ac:dyDescent="0.25">
      <c r="A3" s="14" t="s">
        <v>35</v>
      </c>
      <c r="K3" s="22"/>
      <c r="L3" s="22"/>
      <c r="M3" s="21" t="s">
        <v>41</v>
      </c>
    </row>
    <row r="4" spans="1:18" x14ac:dyDescent="0.25">
      <c r="A4" s="14" t="s">
        <v>36</v>
      </c>
      <c r="K4" s="22"/>
      <c r="L4" s="22"/>
      <c r="M4" s="21" t="s">
        <v>42</v>
      </c>
    </row>
    <row r="5" spans="1:18" x14ac:dyDescent="0.25">
      <c r="A5" s="14" t="s">
        <v>37</v>
      </c>
      <c r="K5" s="24"/>
      <c r="M5" s="22" t="s">
        <v>48</v>
      </c>
      <c r="N5" s="23"/>
    </row>
    <row r="6" spans="1:18" x14ac:dyDescent="0.25">
      <c r="A6" s="17"/>
      <c r="B6" t="s">
        <v>38</v>
      </c>
      <c r="K6" s="22"/>
      <c r="L6" s="22"/>
      <c r="M6" s="23" t="s">
        <v>39</v>
      </c>
    </row>
    <row r="7" spans="1:18" x14ac:dyDescent="0.25">
      <c r="A7" s="18" t="s">
        <v>39</v>
      </c>
    </row>
    <row r="8" spans="1:18" ht="11.25" customHeight="1" x14ac:dyDescent="0.25">
      <c r="A8" s="18"/>
      <c r="J8" s="18"/>
    </row>
    <row r="9" spans="1:18" ht="19.5" thickBot="1" x14ac:dyDescent="0.3">
      <c r="D9" s="15" t="s">
        <v>44</v>
      </c>
    </row>
    <row r="10" spans="1:18" ht="15" customHeight="1" x14ac:dyDescent="0.25">
      <c r="A10" s="178" t="s">
        <v>32</v>
      </c>
      <c r="B10" s="180" t="s">
        <v>0</v>
      </c>
      <c r="C10" s="180" t="s">
        <v>1</v>
      </c>
      <c r="D10" s="1" t="s">
        <v>2</v>
      </c>
      <c r="E10" s="178" t="s">
        <v>4</v>
      </c>
      <c r="F10" s="180" t="s">
        <v>5</v>
      </c>
      <c r="G10" s="178" t="s">
        <v>6</v>
      </c>
      <c r="H10" s="1" t="s">
        <v>7</v>
      </c>
      <c r="I10" s="1" t="s">
        <v>46</v>
      </c>
      <c r="J10" s="178" t="s">
        <v>9</v>
      </c>
      <c r="K10" s="178" t="s">
        <v>10</v>
      </c>
      <c r="L10" s="178" t="s">
        <v>11</v>
      </c>
      <c r="M10" s="178" t="s">
        <v>47</v>
      </c>
    </row>
    <row r="11" spans="1:18" ht="15" customHeight="1" thickBot="1" x14ac:dyDescent="0.3">
      <c r="A11" s="179"/>
      <c r="B11" s="181"/>
      <c r="C11" s="181"/>
      <c r="D11" s="2" t="s">
        <v>3</v>
      </c>
      <c r="E11" s="179"/>
      <c r="F11" s="181"/>
      <c r="G11" s="179"/>
      <c r="H11" s="2" t="s">
        <v>3</v>
      </c>
      <c r="I11" s="2" t="s">
        <v>8</v>
      </c>
      <c r="J11" s="179"/>
      <c r="K11" s="179"/>
      <c r="L11" s="179"/>
      <c r="M11" s="179"/>
      <c r="R11" s="14"/>
    </row>
    <row r="12" spans="1:18" ht="15" customHeight="1" thickBot="1" x14ac:dyDescent="0.3">
      <c r="A12" s="19" t="s">
        <v>12</v>
      </c>
      <c r="B12" s="3">
        <v>4</v>
      </c>
      <c r="C12" s="4">
        <v>3</v>
      </c>
      <c r="D12" s="3">
        <v>4</v>
      </c>
      <c r="E12" s="4">
        <v>2</v>
      </c>
      <c r="F12" s="3">
        <v>12</v>
      </c>
      <c r="G12" s="5">
        <v>18</v>
      </c>
      <c r="H12" s="4">
        <v>3</v>
      </c>
      <c r="I12" s="3">
        <v>6</v>
      </c>
      <c r="J12" s="6">
        <v>9</v>
      </c>
      <c r="K12" s="4">
        <v>3</v>
      </c>
      <c r="L12" s="3">
        <v>64</v>
      </c>
      <c r="M12" s="3">
        <v>4</v>
      </c>
      <c r="R12" s="14"/>
    </row>
    <row r="13" spans="1:18" ht="15" customHeight="1" thickBot="1" x14ac:dyDescent="0.3">
      <c r="A13" s="19" t="s">
        <v>13</v>
      </c>
      <c r="B13" s="3">
        <v>11</v>
      </c>
      <c r="C13" s="6">
        <v>9</v>
      </c>
      <c r="D13" s="3">
        <v>9</v>
      </c>
      <c r="E13" s="3">
        <v>7</v>
      </c>
      <c r="F13" s="3">
        <v>11</v>
      </c>
      <c r="G13" s="3">
        <v>9</v>
      </c>
      <c r="H13" s="3">
        <v>12</v>
      </c>
      <c r="I13" s="4">
        <v>2</v>
      </c>
      <c r="J13" s="6">
        <v>9</v>
      </c>
      <c r="K13" s="3">
        <v>7</v>
      </c>
      <c r="L13" s="3">
        <v>86</v>
      </c>
      <c r="M13" s="3">
        <v>9</v>
      </c>
      <c r="R13" s="14"/>
    </row>
    <row r="14" spans="1:18" ht="15" customHeight="1" thickBot="1" x14ac:dyDescent="0.3">
      <c r="A14" s="19" t="s">
        <v>14</v>
      </c>
      <c r="B14" s="7">
        <v>18</v>
      </c>
      <c r="C14" s="4">
        <v>1</v>
      </c>
      <c r="D14" s="3">
        <v>8</v>
      </c>
      <c r="E14" s="4">
        <v>3</v>
      </c>
      <c r="F14" s="3">
        <v>8</v>
      </c>
      <c r="G14" s="5">
        <v>18</v>
      </c>
      <c r="H14" s="3">
        <v>15</v>
      </c>
      <c r="I14" s="6">
        <v>9</v>
      </c>
      <c r="J14" s="5">
        <v>18</v>
      </c>
      <c r="K14" s="6">
        <v>9</v>
      </c>
      <c r="L14" s="3">
        <v>107</v>
      </c>
      <c r="M14" s="3">
        <v>11</v>
      </c>
      <c r="R14" s="14"/>
    </row>
    <row r="15" spans="1:18" ht="15" customHeight="1" thickBot="1" x14ac:dyDescent="0.3">
      <c r="A15" s="20" t="s">
        <v>15</v>
      </c>
      <c r="B15" s="9">
        <v>3</v>
      </c>
      <c r="C15" s="8">
        <v>5</v>
      </c>
      <c r="D15" s="8">
        <v>13</v>
      </c>
      <c r="E15" s="8">
        <v>8</v>
      </c>
      <c r="F15" s="8">
        <v>9</v>
      </c>
      <c r="G15" s="8">
        <v>12</v>
      </c>
      <c r="H15" s="8">
        <v>11</v>
      </c>
      <c r="I15" s="9">
        <v>3</v>
      </c>
      <c r="J15" s="10">
        <v>18</v>
      </c>
      <c r="K15" s="11">
        <v>9</v>
      </c>
      <c r="L15" s="8">
        <v>91</v>
      </c>
      <c r="M15" s="8">
        <v>10</v>
      </c>
      <c r="R15" s="14"/>
    </row>
    <row r="16" spans="1:18" ht="15" customHeight="1" thickTop="1" thickBot="1" x14ac:dyDescent="0.3">
      <c r="A16" s="19" t="s">
        <v>16</v>
      </c>
      <c r="B16" s="3">
        <v>9</v>
      </c>
      <c r="C16" s="6">
        <v>9</v>
      </c>
      <c r="D16" s="3">
        <v>1</v>
      </c>
      <c r="E16" s="2">
        <v>6</v>
      </c>
      <c r="F16" s="3">
        <v>10</v>
      </c>
      <c r="G16" s="3">
        <v>8</v>
      </c>
      <c r="H16" s="4">
        <v>2</v>
      </c>
      <c r="I16" s="4">
        <v>1</v>
      </c>
      <c r="J16" s="4">
        <v>3</v>
      </c>
      <c r="K16" s="6">
        <v>9</v>
      </c>
      <c r="L16" s="3">
        <v>58</v>
      </c>
      <c r="M16" s="4">
        <v>3</v>
      </c>
    </row>
    <row r="17" spans="1:13" ht="15" customHeight="1" thickBot="1" x14ac:dyDescent="0.3">
      <c r="A17" s="19" t="s">
        <v>17</v>
      </c>
      <c r="B17" s="7">
        <v>18</v>
      </c>
      <c r="C17" s="6">
        <v>9</v>
      </c>
      <c r="D17" s="3">
        <v>10</v>
      </c>
      <c r="E17" s="3">
        <v>13</v>
      </c>
      <c r="F17" s="3">
        <v>14</v>
      </c>
      <c r="G17" s="3">
        <v>4</v>
      </c>
      <c r="H17" s="3">
        <v>13</v>
      </c>
      <c r="I17" s="6">
        <v>9</v>
      </c>
      <c r="J17" s="6">
        <v>9</v>
      </c>
      <c r="K17" s="3">
        <v>8</v>
      </c>
      <c r="L17" s="3">
        <v>107</v>
      </c>
      <c r="M17" s="3">
        <v>12</v>
      </c>
    </row>
    <row r="18" spans="1:13" ht="15" customHeight="1" thickBot="1" x14ac:dyDescent="0.3">
      <c r="A18" s="19" t="s">
        <v>18</v>
      </c>
      <c r="B18" s="3">
        <v>5</v>
      </c>
      <c r="C18" s="3">
        <v>4</v>
      </c>
      <c r="D18" s="3">
        <v>11</v>
      </c>
      <c r="E18" s="3">
        <v>12</v>
      </c>
      <c r="F18" s="4">
        <v>1</v>
      </c>
      <c r="G18" s="3">
        <v>5</v>
      </c>
      <c r="H18" s="3">
        <v>8</v>
      </c>
      <c r="I18" s="6">
        <v>9</v>
      </c>
      <c r="J18" s="6">
        <v>9</v>
      </c>
      <c r="K18" s="3">
        <v>6</v>
      </c>
      <c r="L18" s="3">
        <v>70</v>
      </c>
      <c r="M18" s="3">
        <v>6</v>
      </c>
    </row>
    <row r="19" spans="1:13" ht="15" customHeight="1" thickBot="1" x14ac:dyDescent="0.3">
      <c r="A19" s="20" t="s">
        <v>19</v>
      </c>
      <c r="B19" s="8">
        <v>8</v>
      </c>
      <c r="C19" s="8">
        <v>6</v>
      </c>
      <c r="D19" s="8">
        <v>5</v>
      </c>
      <c r="E19" s="9">
        <v>1</v>
      </c>
      <c r="F19" s="8">
        <v>5</v>
      </c>
      <c r="G19" s="8">
        <v>15</v>
      </c>
      <c r="H19" s="8">
        <v>4</v>
      </c>
      <c r="I19" s="8">
        <v>5</v>
      </c>
      <c r="J19" s="8">
        <v>8</v>
      </c>
      <c r="K19" s="11">
        <v>9</v>
      </c>
      <c r="L19" s="8">
        <v>66</v>
      </c>
      <c r="M19" s="8">
        <v>5</v>
      </c>
    </row>
    <row r="20" spans="1:13" ht="15" customHeight="1" thickTop="1" thickBot="1" x14ac:dyDescent="0.3">
      <c r="A20" s="19" t="s">
        <v>20</v>
      </c>
      <c r="B20" s="12">
        <v>18</v>
      </c>
      <c r="C20" s="6">
        <v>9</v>
      </c>
      <c r="D20" s="5">
        <v>18</v>
      </c>
      <c r="E20" s="5">
        <v>18</v>
      </c>
      <c r="F20" s="3">
        <v>15</v>
      </c>
      <c r="G20" s="5">
        <v>18</v>
      </c>
      <c r="H20" s="3">
        <v>10</v>
      </c>
      <c r="I20" s="3">
        <v>8</v>
      </c>
      <c r="J20" s="3">
        <v>5</v>
      </c>
      <c r="K20" s="5">
        <v>18</v>
      </c>
      <c r="L20" s="3">
        <v>137</v>
      </c>
      <c r="M20" s="3">
        <v>15</v>
      </c>
    </row>
    <row r="21" spans="1:13" ht="15" customHeight="1" thickBot="1" x14ac:dyDescent="0.3">
      <c r="A21" s="19" t="s">
        <v>21</v>
      </c>
      <c r="B21" s="4">
        <v>1</v>
      </c>
      <c r="C21" s="6">
        <v>9</v>
      </c>
      <c r="D21" s="3">
        <v>2</v>
      </c>
      <c r="E21" s="3">
        <v>5</v>
      </c>
      <c r="F21" s="3">
        <v>6</v>
      </c>
      <c r="G21" s="3">
        <v>16</v>
      </c>
      <c r="H21" s="4">
        <v>1</v>
      </c>
      <c r="I21" s="3">
        <v>7</v>
      </c>
      <c r="J21" s="4">
        <v>1</v>
      </c>
      <c r="K21" s="3">
        <v>4</v>
      </c>
      <c r="L21" s="3">
        <v>52</v>
      </c>
      <c r="M21" s="4">
        <v>2</v>
      </c>
    </row>
    <row r="22" spans="1:13" ht="15" customHeight="1" thickBot="1" x14ac:dyDescent="0.3">
      <c r="A22" s="20" t="s">
        <v>22</v>
      </c>
      <c r="B22" s="13">
        <v>18</v>
      </c>
      <c r="C22" s="11">
        <v>9</v>
      </c>
      <c r="D22" s="8">
        <v>12</v>
      </c>
      <c r="E22" s="8">
        <v>9</v>
      </c>
      <c r="F22" s="8">
        <v>13</v>
      </c>
      <c r="G22" s="8">
        <v>13</v>
      </c>
      <c r="H22" s="8">
        <v>9</v>
      </c>
      <c r="I22" s="11">
        <v>9</v>
      </c>
      <c r="J22" s="10">
        <v>18</v>
      </c>
      <c r="K22" s="10">
        <v>18</v>
      </c>
      <c r="L22" s="8">
        <v>128</v>
      </c>
      <c r="M22" s="8">
        <v>13</v>
      </c>
    </row>
    <row r="23" spans="1:13" ht="15" customHeight="1" thickTop="1" thickBot="1" x14ac:dyDescent="0.3">
      <c r="A23" s="19" t="s">
        <v>23</v>
      </c>
      <c r="B23" s="3">
        <v>7</v>
      </c>
      <c r="C23" s="3">
        <v>8</v>
      </c>
      <c r="D23" s="3">
        <v>3</v>
      </c>
      <c r="E23" s="3">
        <v>11</v>
      </c>
      <c r="F23" s="4">
        <v>3</v>
      </c>
      <c r="G23" s="4">
        <v>3</v>
      </c>
      <c r="H23" s="3">
        <v>5</v>
      </c>
      <c r="I23" s="6">
        <v>9</v>
      </c>
      <c r="J23" s="3">
        <v>4</v>
      </c>
      <c r="K23" s="5">
        <v>18</v>
      </c>
      <c r="L23" s="3">
        <v>71</v>
      </c>
      <c r="M23" s="3">
        <v>7</v>
      </c>
    </row>
    <row r="24" spans="1:13" ht="15" customHeight="1" thickBot="1" x14ac:dyDescent="0.3">
      <c r="A24" s="19" t="s">
        <v>24</v>
      </c>
      <c r="B24" s="3">
        <v>10</v>
      </c>
      <c r="C24" s="3">
        <v>7</v>
      </c>
      <c r="D24" s="3">
        <v>6</v>
      </c>
      <c r="E24" s="3">
        <v>10</v>
      </c>
      <c r="F24" s="3">
        <v>7</v>
      </c>
      <c r="G24" s="3">
        <v>6</v>
      </c>
      <c r="H24" s="3">
        <v>7</v>
      </c>
      <c r="I24" s="6">
        <v>9</v>
      </c>
      <c r="J24" s="3">
        <v>6</v>
      </c>
      <c r="K24" s="6">
        <v>9</v>
      </c>
      <c r="L24" s="3">
        <v>77</v>
      </c>
      <c r="M24" s="3">
        <v>8</v>
      </c>
    </row>
    <row r="25" spans="1:13" ht="15" customHeight="1" thickBot="1" x14ac:dyDescent="0.3">
      <c r="A25" s="19" t="s">
        <v>25</v>
      </c>
      <c r="B25" s="12">
        <v>18</v>
      </c>
      <c r="C25" s="12">
        <v>18</v>
      </c>
      <c r="D25" s="5">
        <v>18</v>
      </c>
      <c r="E25" s="5">
        <v>18</v>
      </c>
      <c r="F25" s="5">
        <v>18</v>
      </c>
      <c r="G25" s="5">
        <v>18</v>
      </c>
      <c r="H25" s="5">
        <v>18</v>
      </c>
      <c r="I25" s="5">
        <v>18</v>
      </c>
      <c r="J25" s="5">
        <v>18</v>
      </c>
      <c r="K25" s="5">
        <v>18</v>
      </c>
      <c r="L25" s="3">
        <v>180</v>
      </c>
      <c r="M25" s="3">
        <v>20</v>
      </c>
    </row>
    <row r="26" spans="1:13" ht="15" customHeight="1" thickBot="1" x14ac:dyDescent="0.3">
      <c r="A26" s="19" t="s">
        <v>26</v>
      </c>
      <c r="B26" s="12">
        <v>18</v>
      </c>
      <c r="C26" s="12">
        <v>18</v>
      </c>
      <c r="D26" s="12">
        <v>18</v>
      </c>
      <c r="E26" s="12">
        <v>18</v>
      </c>
      <c r="F26" s="12">
        <v>18</v>
      </c>
      <c r="G26" s="4">
        <v>1</v>
      </c>
      <c r="H26" s="5">
        <v>18</v>
      </c>
      <c r="I26" s="5">
        <v>18</v>
      </c>
      <c r="J26" s="5">
        <v>18</v>
      </c>
      <c r="K26" s="5">
        <v>18</v>
      </c>
      <c r="L26" s="3">
        <v>163</v>
      </c>
      <c r="M26" s="3">
        <v>18</v>
      </c>
    </row>
    <row r="27" spans="1:13" ht="15" customHeight="1" thickBot="1" x14ac:dyDescent="0.3">
      <c r="A27" s="19" t="s">
        <v>27</v>
      </c>
      <c r="B27" s="12">
        <v>18</v>
      </c>
      <c r="C27" s="12">
        <v>18</v>
      </c>
      <c r="D27" s="12">
        <v>18</v>
      </c>
      <c r="E27" s="12">
        <v>18</v>
      </c>
      <c r="F27" s="12">
        <v>18</v>
      </c>
      <c r="G27" s="3">
        <v>10</v>
      </c>
      <c r="H27" s="5">
        <v>18</v>
      </c>
      <c r="I27" s="6">
        <v>9</v>
      </c>
      <c r="J27" s="6">
        <v>9</v>
      </c>
      <c r="K27" s="4">
        <v>1</v>
      </c>
      <c r="L27" s="3">
        <v>137</v>
      </c>
      <c r="M27" s="3">
        <v>14</v>
      </c>
    </row>
    <row r="28" spans="1:13" ht="15" customHeight="1" thickBot="1" x14ac:dyDescent="0.3">
      <c r="A28" s="19" t="s">
        <v>28</v>
      </c>
      <c r="B28" s="12">
        <v>18</v>
      </c>
      <c r="C28" s="6">
        <v>9</v>
      </c>
      <c r="D28" s="5">
        <v>18</v>
      </c>
      <c r="E28" s="5">
        <v>18</v>
      </c>
      <c r="F28" s="5">
        <v>18</v>
      </c>
      <c r="G28" s="3">
        <v>14</v>
      </c>
      <c r="H28" s="3">
        <v>16</v>
      </c>
      <c r="I28" s="6">
        <v>9</v>
      </c>
      <c r="J28" s="5">
        <v>18</v>
      </c>
      <c r="K28" s="5">
        <v>18</v>
      </c>
      <c r="L28" s="3">
        <v>156</v>
      </c>
      <c r="M28" s="3">
        <v>17</v>
      </c>
    </row>
    <row r="29" spans="1:13" ht="15" customHeight="1" thickBot="1" x14ac:dyDescent="0.3">
      <c r="A29" s="19" t="s">
        <v>29</v>
      </c>
      <c r="B29" s="12">
        <v>18</v>
      </c>
      <c r="C29" s="6">
        <v>9</v>
      </c>
      <c r="D29" s="5">
        <v>18</v>
      </c>
      <c r="E29" s="5">
        <v>18</v>
      </c>
      <c r="F29" s="5">
        <v>18</v>
      </c>
      <c r="G29" s="5">
        <v>18</v>
      </c>
      <c r="H29" s="5">
        <v>18</v>
      </c>
      <c r="I29" s="5">
        <v>18</v>
      </c>
      <c r="J29" s="5">
        <v>18</v>
      </c>
      <c r="K29" s="5">
        <v>18</v>
      </c>
      <c r="L29" s="3">
        <v>171</v>
      </c>
      <c r="M29" s="3">
        <v>19</v>
      </c>
    </row>
    <row r="30" spans="1:13" ht="15" customHeight="1" thickBot="1" x14ac:dyDescent="0.3">
      <c r="A30" s="19" t="s">
        <v>30</v>
      </c>
      <c r="B30" s="12">
        <v>18</v>
      </c>
      <c r="C30" s="12">
        <v>18</v>
      </c>
      <c r="D30" s="12">
        <v>18</v>
      </c>
      <c r="E30" s="12">
        <v>18</v>
      </c>
      <c r="F30" s="3">
        <v>4</v>
      </c>
      <c r="G30" s="3">
        <v>7</v>
      </c>
      <c r="H30" s="3">
        <v>14</v>
      </c>
      <c r="I30" s="5">
        <v>18</v>
      </c>
      <c r="J30" s="5">
        <v>18</v>
      </c>
      <c r="K30" s="5">
        <v>18</v>
      </c>
      <c r="L30" s="3">
        <v>151</v>
      </c>
      <c r="M30" s="3">
        <v>16</v>
      </c>
    </row>
    <row r="31" spans="1:13" ht="15" customHeight="1" thickBot="1" x14ac:dyDescent="0.3">
      <c r="A31" s="19" t="s">
        <v>31</v>
      </c>
      <c r="B31" s="4">
        <v>2</v>
      </c>
      <c r="C31" s="4">
        <v>2</v>
      </c>
      <c r="D31" s="3">
        <v>7</v>
      </c>
      <c r="E31" s="3">
        <v>4</v>
      </c>
      <c r="F31" s="4">
        <v>2</v>
      </c>
      <c r="G31" s="4">
        <v>2</v>
      </c>
      <c r="H31" s="3">
        <v>6</v>
      </c>
      <c r="I31" s="3">
        <v>4</v>
      </c>
      <c r="J31" s="4">
        <v>2</v>
      </c>
      <c r="K31" s="4">
        <v>2</v>
      </c>
      <c r="L31" s="3">
        <v>33</v>
      </c>
      <c r="M31" s="4">
        <v>1</v>
      </c>
    </row>
    <row r="32" spans="1:13" x14ac:dyDescent="0.25">
      <c r="A32" s="16" t="s">
        <v>45</v>
      </c>
    </row>
    <row r="33" spans="1:1" x14ac:dyDescent="0.25">
      <c r="A33" s="16" t="s">
        <v>33</v>
      </c>
    </row>
  </sheetData>
  <mergeCells count="10">
    <mergeCell ref="J10:J11"/>
    <mergeCell ref="K10:K11"/>
    <mergeCell ref="L10:L11"/>
    <mergeCell ref="M10:M11"/>
    <mergeCell ref="A10:A11"/>
    <mergeCell ref="B10:B11"/>
    <mergeCell ref="C10:C11"/>
    <mergeCell ref="E10:E11"/>
    <mergeCell ref="F10:F11"/>
    <mergeCell ref="G10:G11"/>
  </mergeCells>
  <pageMargins left="0.39370078740157483" right="0" top="0.35433070866141736" bottom="0.35433070866141736" header="0.31496062992125984" footer="0.31496062992125984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opLeftCell="A7" zoomScale="85" zoomScaleNormal="85" workbookViewId="0">
      <selection activeCell="N23" sqref="N23"/>
    </sheetView>
  </sheetViews>
  <sheetFormatPr defaultRowHeight="15" x14ac:dyDescent="0.25"/>
  <cols>
    <col min="2" max="2" width="39.85546875" customWidth="1"/>
    <col min="3" max="3" width="11" customWidth="1"/>
    <col min="4" max="4" width="12.140625" customWidth="1"/>
    <col min="5" max="5" width="11.42578125" customWidth="1"/>
    <col min="6" max="6" width="11.85546875" customWidth="1"/>
    <col min="7" max="8" width="11.140625" customWidth="1"/>
    <col min="9" max="9" width="12.140625" customWidth="1"/>
    <col min="10" max="10" width="14.28515625" customWidth="1"/>
    <col min="11" max="11" width="11.85546875" customWidth="1"/>
    <col min="12" max="12" width="11.7109375" customWidth="1"/>
    <col min="13" max="13" width="11.140625" customWidth="1"/>
    <col min="14" max="14" width="13.42578125" customWidth="1"/>
  </cols>
  <sheetData>
    <row r="1" spans="1:15" x14ac:dyDescent="0.25">
      <c r="A1" s="31"/>
      <c r="B1" s="14" t="s">
        <v>43</v>
      </c>
      <c r="L1" s="22"/>
      <c r="M1" s="22"/>
      <c r="N1" s="21" t="s">
        <v>43</v>
      </c>
    </row>
    <row r="2" spans="1:15" x14ac:dyDescent="0.25">
      <c r="A2" s="31"/>
      <c r="B2" s="14" t="s">
        <v>34</v>
      </c>
      <c r="L2" s="22"/>
      <c r="M2" s="22"/>
      <c r="N2" s="21" t="s">
        <v>40</v>
      </c>
    </row>
    <row r="3" spans="1:15" x14ac:dyDescent="0.25">
      <c r="A3" s="31"/>
      <c r="B3" s="14" t="s">
        <v>72</v>
      </c>
      <c r="L3" s="22"/>
      <c r="M3" s="22"/>
      <c r="N3" s="21" t="s">
        <v>41</v>
      </c>
    </row>
    <row r="4" spans="1:15" x14ac:dyDescent="0.25">
      <c r="A4" s="31"/>
      <c r="B4" s="14" t="s">
        <v>36</v>
      </c>
      <c r="L4" s="22"/>
      <c r="M4" s="22"/>
      <c r="N4" s="21" t="s">
        <v>42</v>
      </c>
    </row>
    <row r="5" spans="1:15" x14ac:dyDescent="0.25">
      <c r="A5" s="31"/>
      <c r="B5" s="14" t="s">
        <v>37</v>
      </c>
      <c r="G5" s="32"/>
      <c r="L5" s="24"/>
      <c r="N5" s="22" t="s">
        <v>48</v>
      </c>
    </row>
    <row r="6" spans="1:15" x14ac:dyDescent="0.25">
      <c r="A6" s="31"/>
      <c r="B6" s="17"/>
      <c r="C6" t="s">
        <v>73</v>
      </c>
      <c r="L6" s="22"/>
      <c r="M6" s="22"/>
      <c r="N6" s="23" t="s">
        <v>57</v>
      </c>
    </row>
    <row r="7" spans="1:15" x14ac:dyDescent="0.25">
      <c r="A7" s="31"/>
      <c r="B7" s="18" t="s">
        <v>57</v>
      </c>
    </row>
    <row r="8" spans="1:15" x14ac:dyDescent="0.25">
      <c r="A8" s="31"/>
      <c r="B8" s="18"/>
      <c r="K8" s="18"/>
    </row>
    <row r="9" spans="1:15" ht="19.5" thickBot="1" x14ac:dyDescent="0.3">
      <c r="A9" s="31"/>
      <c r="E9" s="15" t="s">
        <v>58</v>
      </c>
    </row>
    <row r="10" spans="1:15" x14ac:dyDescent="0.25">
      <c r="A10" s="182" t="s">
        <v>56</v>
      </c>
      <c r="B10" s="188" t="s">
        <v>32</v>
      </c>
      <c r="C10" s="184" t="s">
        <v>0</v>
      </c>
      <c r="D10" s="184" t="s">
        <v>1</v>
      </c>
      <c r="E10" s="25" t="s">
        <v>2</v>
      </c>
      <c r="F10" s="184" t="s">
        <v>4</v>
      </c>
      <c r="G10" s="184" t="s">
        <v>5</v>
      </c>
      <c r="H10" s="184" t="s">
        <v>6</v>
      </c>
      <c r="I10" s="25" t="s">
        <v>7</v>
      </c>
      <c r="J10" s="25" t="s">
        <v>46</v>
      </c>
      <c r="K10" s="184" t="s">
        <v>9</v>
      </c>
      <c r="L10" s="184" t="s">
        <v>10</v>
      </c>
      <c r="M10" s="184" t="s">
        <v>11</v>
      </c>
      <c r="N10" s="186" t="s">
        <v>47</v>
      </c>
    </row>
    <row r="11" spans="1:15" ht="15.75" thickBot="1" x14ac:dyDescent="0.3">
      <c r="A11" s="183"/>
      <c r="B11" s="189"/>
      <c r="C11" s="185"/>
      <c r="D11" s="185"/>
      <c r="E11" s="26" t="s">
        <v>3</v>
      </c>
      <c r="F11" s="185"/>
      <c r="G11" s="185"/>
      <c r="H11" s="185"/>
      <c r="I11" s="26" t="s">
        <v>3</v>
      </c>
      <c r="J11" s="26" t="s">
        <v>8</v>
      </c>
      <c r="K11" s="185"/>
      <c r="L11" s="185"/>
      <c r="M11" s="185"/>
      <c r="N11" s="187"/>
    </row>
    <row r="12" spans="1:15" ht="27" customHeight="1" x14ac:dyDescent="0.25">
      <c r="A12" s="33">
        <v>1</v>
      </c>
      <c r="B12" s="27" t="s">
        <v>12</v>
      </c>
      <c r="C12" s="56">
        <v>2</v>
      </c>
      <c r="D12" s="37">
        <v>2</v>
      </c>
      <c r="E12" s="36">
        <v>4</v>
      </c>
      <c r="F12" s="37">
        <v>3</v>
      </c>
      <c r="G12" s="36">
        <v>8</v>
      </c>
      <c r="H12" s="38">
        <v>17</v>
      </c>
      <c r="I12" s="50">
        <v>7</v>
      </c>
      <c r="J12" s="41">
        <v>9</v>
      </c>
      <c r="K12" s="50">
        <v>12</v>
      </c>
      <c r="L12" s="50">
        <v>5</v>
      </c>
      <c r="M12" s="36">
        <v>69</v>
      </c>
      <c r="N12" s="36">
        <f>_xlfn.RANK.AVG(M12,$M$12:$M$34,1)</f>
        <v>5</v>
      </c>
    </row>
    <row r="13" spans="1:15" ht="26.25" customHeight="1" x14ac:dyDescent="0.25">
      <c r="A13" s="34">
        <v>2</v>
      </c>
      <c r="B13" s="28" t="s">
        <v>60</v>
      </c>
      <c r="C13" s="57">
        <v>11</v>
      </c>
      <c r="D13" s="41">
        <v>13</v>
      </c>
      <c r="E13" s="40">
        <v>11</v>
      </c>
      <c r="F13" s="39">
        <v>23</v>
      </c>
      <c r="G13" s="40">
        <v>9</v>
      </c>
      <c r="H13" s="40">
        <v>5</v>
      </c>
      <c r="I13" s="40">
        <v>8</v>
      </c>
      <c r="J13" s="42">
        <v>2</v>
      </c>
      <c r="K13" s="43">
        <v>9</v>
      </c>
      <c r="L13" s="42">
        <v>3</v>
      </c>
      <c r="M13" s="36">
        <v>94</v>
      </c>
      <c r="N13" s="36">
        <f t="shared" ref="N13:N34" si="0">_xlfn.RANK.AVG(M13,$M$12:$M$34,1)</f>
        <v>8</v>
      </c>
    </row>
    <row r="14" spans="1:15" ht="25.5" customHeight="1" x14ac:dyDescent="0.25">
      <c r="A14" s="34">
        <v>3</v>
      </c>
      <c r="B14" s="28" t="s">
        <v>14</v>
      </c>
      <c r="C14" s="39">
        <v>23</v>
      </c>
      <c r="D14" s="42">
        <v>3</v>
      </c>
      <c r="E14" s="40">
        <v>10</v>
      </c>
      <c r="F14" s="42">
        <v>1</v>
      </c>
      <c r="G14" s="39">
        <v>23</v>
      </c>
      <c r="H14" s="39">
        <v>23</v>
      </c>
      <c r="I14" s="40">
        <v>14</v>
      </c>
      <c r="J14" s="41">
        <v>9</v>
      </c>
      <c r="K14" s="39">
        <v>23</v>
      </c>
      <c r="L14" s="39">
        <v>23</v>
      </c>
      <c r="M14" s="36">
        <v>152</v>
      </c>
      <c r="N14" s="36">
        <f t="shared" si="0"/>
        <v>15</v>
      </c>
    </row>
    <row r="15" spans="1:15" ht="25.5" customHeight="1" x14ac:dyDescent="0.25">
      <c r="A15" s="34">
        <v>4</v>
      </c>
      <c r="B15" s="28" t="s">
        <v>59</v>
      </c>
      <c r="C15" s="57">
        <v>4</v>
      </c>
      <c r="D15" s="39">
        <v>23</v>
      </c>
      <c r="E15" s="39">
        <v>23</v>
      </c>
      <c r="F15" s="43">
        <v>7</v>
      </c>
      <c r="G15" s="40">
        <v>6</v>
      </c>
      <c r="H15" s="39">
        <v>23</v>
      </c>
      <c r="I15" s="40">
        <v>15</v>
      </c>
      <c r="J15" s="42">
        <v>3</v>
      </c>
      <c r="K15" s="43">
        <v>13</v>
      </c>
      <c r="L15" s="41">
        <v>9</v>
      </c>
      <c r="M15" s="36">
        <v>126</v>
      </c>
      <c r="N15" s="62">
        <v>12</v>
      </c>
    </row>
    <row r="16" spans="1:15" ht="26.25" customHeight="1" thickBot="1" x14ac:dyDescent="0.3">
      <c r="A16" s="34">
        <v>5</v>
      </c>
      <c r="B16" s="29" t="s">
        <v>49</v>
      </c>
      <c r="C16" s="44">
        <v>23</v>
      </c>
      <c r="D16" s="44">
        <v>23</v>
      </c>
      <c r="E16" s="44">
        <v>23</v>
      </c>
      <c r="F16" s="45">
        <v>9</v>
      </c>
      <c r="G16" s="44">
        <v>23</v>
      </c>
      <c r="H16" s="45">
        <v>4</v>
      </c>
      <c r="I16" s="44">
        <v>23</v>
      </c>
      <c r="J16" s="44">
        <v>23</v>
      </c>
      <c r="K16" s="44">
        <v>23</v>
      </c>
      <c r="L16" s="44">
        <v>23</v>
      </c>
      <c r="M16" s="45">
        <v>197</v>
      </c>
      <c r="N16" s="45">
        <f t="shared" si="0"/>
        <v>19</v>
      </c>
      <c r="O16" s="32"/>
    </row>
    <row r="17" spans="1:14" ht="28.5" customHeight="1" x14ac:dyDescent="0.25">
      <c r="A17" s="34">
        <v>6</v>
      </c>
      <c r="B17" s="27" t="s">
        <v>61</v>
      </c>
      <c r="C17" s="58">
        <v>9</v>
      </c>
      <c r="D17" s="46">
        <v>13</v>
      </c>
      <c r="E17" s="37">
        <v>1</v>
      </c>
      <c r="F17" s="47">
        <v>5</v>
      </c>
      <c r="G17" s="36">
        <v>11</v>
      </c>
      <c r="H17" s="36">
        <v>7</v>
      </c>
      <c r="I17" s="37">
        <v>3</v>
      </c>
      <c r="J17" s="37">
        <v>1</v>
      </c>
      <c r="K17" s="50">
        <v>5</v>
      </c>
      <c r="L17" s="41">
        <v>9</v>
      </c>
      <c r="M17" s="36">
        <v>64</v>
      </c>
      <c r="N17" s="37">
        <v>3</v>
      </c>
    </row>
    <row r="18" spans="1:14" ht="27.75" customHeight="1" x14ac:dyDescent="0.25">
      <c r="A18" s="34">
        <v>7</v>
      </c>
      <c r="B18" s="28" t="s">
        <v>62</v>
      </c>
      <c r="C18" s="57">
        <v>11</v>
      </c>
      <c r="D18" s="41">
        <v>9</v>
      </c>
      <c r="E18" s="40">
        <v>8</v>
      </c>
      <c r="F18" s="40">
        <v>13</v>
      </c>
      <c r="G18" s="40">
        <v>14</v>
      </c>
      <c r="H18" s="40">
        <v>10</v>
      </c>
      <c r="I18" s="40">
        <v>10</v>
      </c>
      <c r="J18" s="40">
        <v>6</v>
      </c>
      <c r="K18" s="43">
        <v>11</v>
      </c>
      <c r="L18" s="46">
        <v>13</v>
      </c>
      <c r="M18" s="36">
        <v>105</v>
      </c>
      <c r="N18" s="36">
        <f t="shared" si="0"/>
        <v>9</v>
      </c>
    </row>
    <row r="19" spans="1:14" ht="27.75" customHeight="1" x14ac:dyDescent="0.25">
      <c r="A19" s="34">
        <v>8</v>
      </c>
      <c r="B19" s="28" t="s">
        <v>18</v>
      </c>
      <c r="C19" s="57">
        <v>5</v>
      </c>
      <c r="D19" s="42">
        <v>1</v>
      </c>
      <c r="E19" s="40">
        <v>7</v>
      </c>
      <c r="F19" s="40">
        <v>6</v>
      </c>
      <c r="G19" s="42">
        <v>3</v>
      </c>
      <c r="H19" s="40">
        <v>9</v>
      </c>
      <c r="I19" s="40">
        <v>9</v>
      </c>
      <c r="J19" s="46">
        <v>13</v>
      </c>
      <c r="K19" s="39">
        <v>23</v>
      </c>
      <c r="L19" s="40">
        <v>8</v>
      </c>
      <c r="M19" s="36">
        <v>84</v>
      </c>
      <c r="N19" s="50">
        <f t="shared" si="0"/>
        <v>6</v>
      </c>
    </row>
    <row r="20" spans="1:14" ht="27" customHeight="1" x14ac:dyDescent="0.25">
      <c r="A20" s="34">
        <v>9</v>
      </c>
      <c r="B20" s="28" t="s">
        <v>63</v>
      </c>
      <c r="C20" s="39">
        <v>23</v>
      </c>
      <c r="D20" s="48">
        <v>9</v>
      </c>
      <c r="E20" s="42">
        <v>3</v>
      </c>
      <c r="F20" s="40">
        <v>11</v>
      </c>
      <c r="G20" s="43">
        <v>15</v>
      </c>
      <c r="H20" s="39">
        <v>23</v>
      </c>
      <c r="I20" s="42">
        <v>1</v>
      </c>
      <c r="J20" s="36">
        <v>4</v>
      </c>
      <c r="K20" s="43">
        <v>10</v>
      </c>
      <c r="L20" s="48">
        <v>9</v>
      </c>
      <c r="M20" s="36">
        <v>108</v>
      </c>
      <c r="N20" s="36">
        <v>10</v>
      </c>
    </row>
    <row r="21" spans="1:14" ht="29.25" customHeight="1" thickBot="1" x14ac:dyDescent="0.3">
      <c r="A21" s="34">
        <v>10</v>
      </c>
      <c r="B21" s="29" t="s">
        <v>50</v>
      </c>
      <c r="C21" s="44">
        <v>23</v>
      </c>
      <c r="D21" s="45">
        <v>13</v>
      </c>
      <c r="E21" s="45">
        <v>13</v>
      </c>
      <c r="F21" s="44">
        <v>23</v>
      </c>
      <c r="G21" s="44">
        <v>23</v>
      </c>
      <c r="H21" s="45">
        <v>13</v>
      </c>
      <c r="I21" s="45">
        <v>6</v>
      </c>
      <c r="J21" s="61">
        <v>13</v>
      </c>
      <c r="K21" s="52">
        <v>2</v>
      </c>
      <c r="L21" s="51">
        <v>6</v>
      </c>
      <c r="M21" s="45">
        <v>135</v>
      </c>
      <c r="N21" s="45">
        <f t="shared" si="0"/>
        <v>14</v>
      </c>
    </row>
    <row r="22" spans="1:14" ht="30.75" customHeight="1" x14ac:dyDescent="0.25">
      <c r="A22" s="34">
        <v>11</v>
      </c>
      <c r="B22" s="27" t="s">
        <v>64</v>
      </c>
      <c r="C22" s="49">
        <v>23</v>
      </c>
      <c r="D22" s="46">
        <v>9</v>
      </c>
      <c r="E22" s="49">
        <v>23</v>
      </c>
      <c r="F22" s="50">
        <v>12</v>
      </c>
      <c r="G22" s="36">
        <v>7</v>
      </c>
      <c r="H22" s="50">
        <v>6</v>
      </c>
      <c r="I22" s="36">
        <v>12</v>
      </c>
      <c r="J22" s="36">
        <v>8</v>
      </c>
      <c r="K22" s="36">
        <v>6</v>
      </c>
      <c r="L22" s="37">
        <v>2</v>
      </c>
      <c r="M22" s="36">
        <v>108</v>
      </c>
      <c r="N22" s="36">
        <v>11</v>
      </c>
    </row>
    <row r="23" spans="1:14" ht="27.75" customHeight="1" x14ac:dyDescent="0.25">
      <c r="A23" s="34">
        <v>12</v>
      </c>
      <c r="B23" s="28" t="s">
        <v>21</v>
      </c>
      <c r="C23" s="57">
        <v>6</v>
      </c>
      <c r="D23" s="43">
        <v>7</v>
      </c>
      <c r="E23" s="42">
        <v>2</v>
      </c>
      <c r="F23" s="40">
        <v>4</v>
      </c>
      <c r="G23" s="40">
        <v>5</v>
      </c>
      <c r="H23" s="40">
        <v>8</v>
      </c>
      <c r="I23" s="42">
        <v>2</v>
      </c>
      <c r="J23" s="41">
        <v>9</v>
      </c>
      <c r="K23" s="42">
        <v>3</v>
      </c>
      <c r="L23" s="40">
        <v>4</v>
      </c>
      <c r="M23" s="36">
        <v>50</v>
      </c>
      <c r="N23" s="37">
        <f t="shared" si="0"/>
        <v>2</v>
      </c>
    </row>
    <row r="24" spans="1:14" ht="27.75" customHeight="1" x14ac:dyDescent="0.25">
      <c r="A24" s="34">
        <v>13</v>
      </c>
      <c r="B24" s="28" t="s">
        <v>65</v>
      </c>
      <c r="C24" s="39">
        <v>23</v>
      </c>
      <c r="D24" s="41">
        <v>9</v>
      </c>
      <c r="E24" s="40">
        <v>14</v>
      </c>
      <c r="F24" s="40">
        <v>14</v>
      </c>
      <c r="G24" s="39">
        <v>23</v>
      </c>
      <c r="H24" s="42">
        <v>2</v>
      </c>
      <c r="I24" s="43">
        <v>13</v>
      </c>
      <c r="J24" s="40">
        <v>5</v>
      </c>
      <c r="K24" s="39">
        <v>23</v>
      </c>
      <c r="L24" s="43">
        <v>7</v>
      </c>
      <c r="M24" s="36">
        <v>133</v>
      </c>
      <c r="N24" s="36">
        <f t="shared" si="0"/>
        <v>13</v>
      </c>
    </row>
    <row r="25" spans="1:14" ht="29.25" customHeight="1" thickBot="1" x14ac:dyDescent="0.3">
      <c r="A25" s="34">
        <v>14</v>
      </c>
      <c r="B25" s="29" t="s">
        <v>66</v>
      </c>
      <c r="C25" s="59">
        <v>1</v>
      </c>
      <c r="D25" s="51">
        <v>6</v>
      </c>
      <c r="E25" s="45">
        <v>9</v>
      </c>
      <c r="F25" s="52">
        <v>2</v>
      </c>
      <c r="G25" s="45">
        <v>4</v>
      </c>
      <c r="H25" s="53">
        <v>18</v>
      </c>
      <c r="I25" s="45">
        <v>11</v>
      </c>
      <c r="J25" s="61">
        <v>13</v>
      </c>
      <c r="K25" s="51">
        <v>14</v>
      </c>
      <c r="L25" s="61">
        <v>9</v>
      </c>
      <c r="M25" s="45">
        <v>87</v>
      </c>
      <c r="N25" s="45">
        <f t="shared" si="0"/>
        <v>7</v>
      </c>
    </row>
    <row r="26" spans="1:14" ht="26.25" customHeight="1" x14ac:dyDescent="0.25">
      <c r="A26" s="34">
        <v>15</v>
      </c>
      <c r="B26" s="27" t="s">
        <v>51</v>
      </c>
      <c r="C26" s="56">
        <v>3</v>
      </c>
      <c r="D26" s="36">
        <v>4</v>
      </c>
      <c r="E26" s="36">
        <v>5</v>
      </c>
      <c r="F26" s="36">
        <v>8</v>
      </c>
      <c r="G26" s="37">
        <v>2</v>
      </c>
      <c r="H26" s="37">
        <v>3</v>
      </c>
      <c r="I26" s="36">
        <v>5</v>
      </c>
      <c r="J26" s="50">
        <v>7</v>
      </c>
      <c r="K26" s="37">
        <v>1</v>
      </c>
      <c r="L26" s="37">
        <v>1</v>
      </c>
      <c r="M26" s="36">
        <v>39</v>
      </c>
      <c r="N26" s="37">
        <f t="shared" si="0"/>
        <v>1</v>
      </c>
    </row>
    <row r="27" spans="1:14" ht="24.75" customHeight="1" x14ac:dyDescent="0.25">
      <c r="A27" s="34">
        <v>16</v>
      </c>
      <c r="B27" s="28" t="s">
        <v>67</v>
      </c>
      <c r="C27" s="57">
        <v>8</v>
      </c>
      <c r="D27" s="40">
        <v>8</v>
      </c>
      <c r="E27" s="40">
        <v>6</v>
      </c>
      <c r="F27" s="40">
        <v>10</v>
      </c>
      <c r="G27" s="42">
        <v>1</v>
      </c>
      <c r="H27" s="42">
        <v>1</v>
      </c>
      <c r="I27" s="40">
        <v>4</v>
      </c>
      <c r="J27" s="41">
        <v>9</v>
      </c>
      <c r="K27" s="40">
        <v>8</v>
      </c>
      <c r="L27" s="46">
        <v>13</v>
      </c>
      <c r="M27" s="36">
        <v>68</v>
      </c>
      <c r="N27" s="50">
        <v>4</v>
      </c>
    </row>
    <row r="28" spans="1:14" ht="24.75" customHeight="1" x14ac:dyDescent="0.25">
      <c r="A28" s="34">
        <v>17</v>
      </c>
      <c r="B28" s="28" t="s">
        <v>52</v>
      </c>
      <c r="C28" s="60">
        <v>7</v>
      </c>
      <c r="D28" s="39">
        <v>23</v>
      </c>
      <c r="E28" s="39">
        <v>23</v>
      </c>
      <c r="F28" s="39">
        <v>23</v>
      </c>
      <c r="G28" s="43">
        <v>10</v>
      </c>
      <c r="H28" s="43">
        <v>12</v>
      </c>
      <c r="I28" s="39">
        <v>23</v>
      </c>
      <c r="J28" s="39">
        <v>23</v>
      </c>
      <c r="K28" s="39">
        <v>23</v>
      </c>
      <c r="L28" s="39">
        <v>23</v>
      </c>
      <c r="M28" s="36">
        <v>190</v>
      </c>
      <c r="N28" s="36">
        <f>_xlfn.RANK.AVG(M28,$M$12:$M$34,1)</f>
        <v>17</v>
      </c>
    </row>
    <row r="29" spans="1:14" ht="26.25" customHeight="1" x14ac:dyDescent="0.25">
      <c r="A29" s="34">
        <v>18</v>
      </c>
      <c r="B29" s="30" t="s">
        <v>55</v>
      </c>
      <c r="C29" s="60">
        <v>10</v>
      </c>
      <c r="D29" s="54">
        <v>5</v>
      </c>
      <c r="E29" s="54">
        <v>12</v>
      </c>
      <c r="F29" s="39">
        <v>23</v>
      </c>
      <c r="G29" s="54">
        <v>13</v>
      </c>
      <c r="H29" s="39">
        <v>23</v>
      </c>
      <c r="I29" s="39">
        <v>23</v>
      </c>
      <c r="J29" s="39">
        <v>23</v>
      </c>
      <c r="K29" s="39">
        <v>23</v>
      </c>
      <c r="L29" s="39">
        <v>23</v>
      </c>
      <c r="M29" s="36">
        <v>178</v>
      </c>
      <c r="N29" s="62">
        <v>16</v>
      </c>
    </row>
    <row r="30" spans="1:14" ht="25.5" customHeight="1" x14ac:dyDescent="0.25">
      <c r="A30" s="34">
        <v>19</v>
      </c>
      <c r="B30" s="28" t="s">
        <v>53</v>
      </c>
      <c r="C30" s="39">
        <v>23</v>
      </c>
      <c r="D30" s="39">
        <v>23</v>
      </c>
      <c r="E30" s="39">
        <v>23</v>
      </c>
      <c r="F30" s="39">
        <v>23</v>
      </c>
      <c r="G30" s="54">
        <v>16</v>
      </c>
      <c r="H30" s="40">
        <v>14</v>
      </c>
      <c r="I30" s="39">
        <v>23</v>
      </c>
      <c r="J30" s="39">
        <v>23</v>
      </c>
      <c r="K30" s="39">
        <v>23</v>
      </c>
      <c r="L30" s="39">
        <v>23</v>
      </c>
      <c r="M30" s="36">
        <v>214</v>
      </c>
      <c r="N30" s="36">
        <f t="shared" si="0"/>
        <v>21</v>
      </c>
    </row>
    <row r="31" spans="1:14" ht="29.25" customHeight="1" x14ac:dyDescent="0.25">
      <c r="A31" s="34">
        <v>20</v>
      </c>
      <c r="B31" s="28" t="s">
        <v>54</v>
      </c>
      <c r="C31" s="39">
        <v>23</v>
      </c>
      <c r="D31" s="39">
        <v>23</v>
      </c>
      <c r="E31" s="39">
        <v>23</v>
      </c>
      <c r="F31" s="39">
        <v>23</v>
      </c>
      <c r="G31" s="43">
        <v>12</v>
      </c>
      <c r="H31" s="40">
        <v>15</v>
      </c>
      <c r="I31" s="39">
        <v>23</v>
      </c>
      <c r="J31" s="39">
        <v>23</v>
      </c>
      <c r="K31" s="39">
        <v>23</v>
      </c>
      <c r="L31" s="39">
        <v>23</v>
      </c>
      <c r="M31" s="36">
        <v>211</v>
      </c>
      <c r="N31" s="36">
        <f t="shared" si="0"/>
        <v>20</v>
      </c>
    </row>
    <row r="32" spans="1:14" ht="25.5" customHeight="1" x14ac:dyDescent="0.25">
      <c r="A32" s="34">
        <v>21</v>
      </c>
      <c r="B32" s="28" t="s">
        <v>68</v>
      </c>
      <c r="C32" s="39">
        <v>23</v>
      </c>
      <c r="D32" s="39">
        <v>23</v>
      </c>
      <c r="E32" s="39">
        <v>23</v>
      </c>
      <c r="F32" s="39">
        <v>23</v>
      </c>
      <c r="G32" s="39">
        <v>23</v>
      </c>
      <c r="H32" s="43">
        <v>11</v>
      </c>
      <c r="I32" s="39">
        <v>23</v>
      </c>
      <c r="J32" s="46">
        <v>13</v>
      </c>
      <c r="K32" s="43">
        <v>7</v>
      </c>
      <c r="L32" s="39">
        <v>23</v>
      </c>
      <c r="M32" s="36">
        <v>192</v>
      </c>
      <c r="N32" s="36">
        <f t="shared" si="0"/>
        <v>18</v>
      </c>
    </row>
    <row r="33" spans="1:14" ht="24" customHeight="1" x14ac:dyDescent="0.25">
      <c r="A33" s="34">
        <v>22</v>
      </c>
      <c r="B33" s="28" t="s">
        <v>69</v>
      </c>
      <c r="C33" s="39">
        <v>23</v>
      </c>
      <c r="D33" s="39">
        <v>23</v>
      </c>
      <c r="E33" s="39">
        <v>23</v>
      </c>
      <c r="F33" s="39">
        <v>23</v>
      </c>
      <c r="G33" s="39">
        <v>23</v>
      </c>
      <c r="H33" s="40">
        <v>19</v>
      </c>
      <c r="I33" s="39">
        <v>23</v>
      </c>
      <c r="J33" s="43">
        <v>17</v>
      </c>
      <c r="K33" s="39">
        <v>23</v>
      </c>
      <c r="L33" s="39">
        <v>23</v>
      </c>
      <c r="M33" s="36">
        <v>220</v>
      </c>
      <c r="N33" s="36">
        <f t="shared" si="0"/>
        <v>23</v>
      </c>
    </row>
    <row r="34" spans="1:14" ht="27.75" customHeight="1" x14ac:dyDescent="0.25">
      <c r="A34" s="34">
        <v>23</v>
      </c>
      <c r="B34" s="28" t="s">
        <v>70</v>
      </c>
      <c r="C34" s="39">
        <v>23</v>
      </c>
      <c r="D34" s="39">
        <v>23</v>
      </c>
      <c r="E34" s="39">
        <v>23</v>
      </c>
      <c r="F34" s="39">
        <v>23</v>
      </c>
      <c r="G34" s="39">
        <v>23</v>
      </c>
      <c r="H34" s="43">
        <v>16</v>
      </c>
      <c r="I34" s="40">
        <v>16</v>
      </c>
      <c r="J34" s="39">
        <v>23</v>
      </c>
      <c r="K34" s="39">
        <v>23</v>
      </c>
      <c r="L34" s="39">
        <v>23</v>
      </c>
      <c r="M34" s="36">
        <v>216</v>
      </c>
      <c r="N34" s="36">
        <f t="shared" si="0"/>
        <v>22</v>
      </c>
    </row>
    <row r="35" spans="1:14" x14ac:dyDescent="0.25">
      <c r="B35" s="16" t="s">
        <v>71</v>
      </c>
      <c r="H35" s="35"/>
      <c r="N35" s="55"/>
    </row>
    <row r="36" spans="1:14" x14ac:dyDescent="0.25">
      <c r="B36" s="16" t="s">
        <v>33</v>
      </c>
    </row>
  </sheetData>
  <sortState ref="M12:M34">
    <sortCondition ref="M12:M34"/>
  </sortState>
  <mergeCells count="11">
    <mergeCell ref="A10:A11"/>
    <mergeCell ref="K10:K11"/>
    <mergeCell ref="L10:L11"/>
    <mergeCell ref="M10:M11"/>
    <mergeCell ref="N10:N11"/>
    <mergeCell ref="B10:B11"/>
    <mergeCell ref="C10:C11"/>
    <mergeCell ref="D10:D11"/>
    <mergeCell ref="F10:F11"/>
    <mergeCell ref="G10:G11"/>
    <mergeCell ref="H10:H11"/>
  </mergeCells>
  <pageMargins left="0.7" right="0.7" top="0.75" bottom="0.75" header="0.3" footer="0.3"/>
  <pageSetup paperSize="9" scale="6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"/>
  <sheetViews>
    <sheetView workbookViewId="0">
      <selection activeCell="T17" sqref="T17"/>
    </sheetView>
  </sheetViews>
  <sheetFormatPr defaultRowHeight="15" x14ac:dyDescent="0.25"/>
  <cols>
    <col min="1" max="1" width="5.7109375" customWidth="1"/>
    <col min="2" max="2" width="41.28515625" customWidth="1"/>
    <col min="3" max="3" width="13.85546875" customWidth="1"/>
    <col min="4" max="4" width="10.42578125" customWidth="1"/>
    <col min="5" max="5" width="10.140625" customWidth="1"/>
    <col min="6" max="6" width="10.28515625" customWidth="1"/>
    <col min="7" max="7" width="9.7109375" customWidth="1"/>
    <col min="8" max="9" width="10.140625" customWidth="1"/>
    <col min="10" max="10" width="10.42578125" customWidth="1"/>
    <col min="11" max="11" width="10.140625" customWidth="1"/>
    <col min="12" max="12" width="10.28515625" customWidth="1"/>
    <col min="13" max="14" width="10.7109375" customWidth="1"/>
    <col min="15" max="15" width="10" customWidth="1"/>
    <col min="16" max="16" width="17" customWidth="1"/>
    <col min="17" max="17" width="15.5703125" customWidth="1"/>
  </cols>
  <sheetData>
    <row r="1" spans="1:17" x14ac:dyDescent="0.25">
      <c r="A1" s="31"/>
      <c r="B1" s="14" t="s">
        <v>43</v>
      </c>
      <c r="C1" s="14"/>
      <c r="O1" s="22"/>
      <c r="P1" s="22"/>
      <c r="Q1" s="21" t="s">
        <v>43</v>
      </c>
    </row>
    <row r="2" spans="1:17" x14ac:dyDescent="0.25">
      <c r="A2" s="31"/>
      <c r="B2" s="14" t="s">
        <v>34</v>
      </c>
      <c r="C2" s="14"/>
      <c r="O2" s="22"/>
      <c r="P2" s="22"/>
      <c r="Q2" s="21" t="s">
        <v>40</v>
      </c>
    </row>
    <row r="3" spans="1:17" x14ac:dyDescent="0.25">
      <c r="A3" s="31"/>
      <c r="B3" s="14" t="s">
        <v>72</v>
      </c>
      <c r="C3" s="14"/>
      <c r="O3" s="22"/>
      <c r="P3" s="22"/>
      <c r="Q3" s="21" t="s">
        <v>41</v>
      </c>
    </row>
    <row r="4" spans="1:17" x14ac:dyDescent="0.25">
      <c r="A4" s="31"/>
      <c r="B4" s="14" t="s">
        <v>36</v>
      </c>
      <c r="C4" s="14"/>
      <c r="O4" s="22"/>
      <c r="P4" s="22"/>
      <c r="Q4" s="21" t="s">
        <v>42</v>
      </c>
    </row>
    <row r="5" spans="1:17" x14ac:dyDescent="0.25">
      <c r="A5" s="31"/>
      <c r="B5" s="14" t="s">
        <v>37</v>
      </c>
      <c r="C5" s="14"/>
      <c r="H5" s="32"/>
      <c r="O5" s="24"/>
      <c r="Q5" s="22" t="s">
        <v>48</v>
      </c>
    </row>
    <row r="6" spans="1:17" x14ac:dyDescent="0.25">
      <c r="A6" s="31"/>
      <c r="B6" s="18" t="s">
        <v>82</v>
      </c>
      <c r="C6" s="18"/>
      <c r="O6" s="22"/>
      <c r="P6" s="22"/>
      <c r="Q6" s="23" t="s">
        <v>75</v>
      </c>
    </row>
    <row r="7" spans="1:17" x14ac:dyDescent="0.25">
      <c r="A7" s="31"/>
      <c r="B7" s="18" t="s">
        <v>75</v>
      </c>
      <c r="C7" s="18"/>
    </row>
    <row r="8" spans="1:17" x14ac:dyDescent="0.25">
      <c r="A8" s="31"/>
      <c r="B8" s="18"/>
      <c r="C8" s="18"/>
      <c r="M8" s="18"/>
      <c r="N8" s="18"/>
    </row>
    <row r="9" spans="1:17" ht="19.5" thickBot="1" x14ac:dyDescent="0.3">
      <c r="A9" s="31"/>
      <c r="F9" s="15" t="s">
        <v>81</v>
      </c>
    </row>
    <row r="10" spans="1:17" x14ac:dyDescent="0.25">
      <c r="A10" s="182" t="s">
        <v>56</v>
      </c>
      <c r="B10" s="188" t="s">
        <v>32</v>
      </c>
      <c r="C10" s="192" t="s">
        <v>74</v>
      </c>
      <c r="D10" s="184" t="s">
        <v>0</v>
      </c>
      <c r="E10" s="184" t="s">
        <v>1</v>
      </c>
      <c r="F10" s="194" t="s">
        <v>80</v>
      </c>
      <c r="G10" s="184" t="s">
        <v>4</v>
      </c>
      <c r="H10" s="184" t="s">
        <v>5</v>
      </c>
      <c r="I10" s="184" t="s">
        <v>6</v>
      </c>
      <c r="J10" s="194" t="s">
        <v>77</v>
      </c>
      <c r="K10" s="192" t="s">
        <v>79</v>
      </c>
      <c r="L10" s="194" t="s">
        <v>78</v>
      </c>
      <c r="M10" s="184" t="s">
        <v>9</v>
      </c>
      <c r="N10" s="184" t="s">
        <v>10</v>
      </c>
      <c r="O10" s="184" t="s">
        <v>76</v>
      </c>
      <c r="P10" s="184" t="s">
        <v>11</v>
      </c>
      <c r="Q10" s="190" t="s">
        <v>47</v>
      </c>
    </row>
    <row r="11" spans="1:17" ht="15.75" thickBot="1" x14ac:dyDescent="0.3">
      <c r="A11" s="183"/>
      <c r="B11" s="189"/>
      <c r="C11" s="193"/>
      <c r="D11" s="185"/>
      <c r="E11" s="185"/>
      <c r="F11" s="195"/>
      <c r="G11" s="185"/>
      <c r="H11" s="185"/>
      <c r="I11" s="185"/>
      <c r="J11" s="195"/>
      <c r="K11" s="193"/>
      <c r="L11" s="195"/>
      <c r="M11" s="185"/>
      <c r="N11" s="185"/>
      <c r="O11" s="185"/>
      <c r="P11" s="185"/>
      <c r="Q11" s="191"/>
    </row>
    <row r="12" spans="1:17" ht="24.95" customHeight="1" x14ac:dyDescent="0.25">
      <c r="A12" s="33">
        <v>1</v>
      </c>
      <c r="B12" s="27" t="s">
        <v>12</v>
      </c>
      <c r="C12" s="97">
        <v>11</v>
      </c>
      <c r="D12" s="66">
        <v>5</v>
      </c>
      <c r="E12" s="72"/>
      <c r="F12" s="73"/>
      <c r="G12" s="72"/>
      <c r="H12" s="73"/>
      <c r="I12" s="74"/>
      <c r="J12" s="75"/>
      <c r="K12" s="75"/>
      <c r="L12" s="76"/>
      <c r="M12" s="75"/>
      <c r="N12" s="75"/>
      <c r="O12" s="75"/>
      <c r="P12" s="98">
        <f>SUM(C12:O12)</f>
        <v>16</v>
      </c>
      <c r="Q12" s="50">
        <f>RANK(P12,$P$12:$P$34,1)</f>
        <v>8</v>
      </c>
    </row>
    <row r="13" spans="1:17" ht="24.95" customHeight="1" x14ac:dyDescent="0.25">
      <c r="A13" s="34">
        <v>2</v>
      </c>
      <c r="B13" s="28" t="s">
        <v>60</v>
      </c>
      <c r="C13" s="91">
        <v>8</v>
      </c>
      <c r="D13" s="67">
        <v>10</v>
      </c>
      <c r="E13" s="76"/>
      <c r="F13" s="77"/>
      <c r="G13" s="63"/>
      <c r="H13" s="77"/>
      <c r="I13" s="77"/>
      <c r="J13" s="77"/>
      <c r="K13" s="77"/>
      <c r="L13" s="78"/>
      <c r="M13" s="79"/>
      <c r="N13" s="79"/>
      <c r="O13" s="78"/>
      <c r="P13" s="36">
        <f>SUM(C13:O13)</f>
        <v>18</v>
      </c>
      <c r="Q13" s="50">
        <f t="shared" ref="Q13:Q34" si="0">RANK(P13,$P$12:$P$34,1)</f>
        <v>10</v>
      </c>
    </row>
    <row r="14" spans="1:17" ht="24.95" customHeight="1" x14ac:dyDescent="0.25">
      <c r="A14" s="34">
        <v>3</v>
      </c>
      <c r="B14" s="28" t="s">
        <v>14</v>
      </c>
      <c r="C14" s="91">
        <v>14</v>
      </c>
      <c r="D14" s="68">
        <v>24</v>
      </c>
      <c r="E14" s="78"/>
      <c r="F14" s="77"/>
      <c r="G14" s="78"/>
      <c r="H14" s="63"/>
      <c r="I14" s="63"/>
      <c r="J14" s="77"/>
      <c r="K14" s="77"/>
      <c r="L14" s="76"/>
      <c r="M14" s="63"/>
      <c r="N14" s="63"/>
      <c r="O14" s="63"/>
      <c r="P14" s="98">
        <f t="shared" ref="P14:P35" si="1">SUM(C14:O14)</f>
        <v>38</v>
      </c>
      <c r="Q14" s="50">
        <f t="shared" si="0"/>
        <v>16</v>
      </c>
    </row>
    <row r="15" spans="1:17" ht="24.95" customHeight="1" x14ac:dyDescent="0.25">
      <c r="A15" s="34">
        <v>4</v>
      </c>
      <c r="B15" s="28" t="s">
        <v>59</v>
      </c>
      <c r="C15" s="92">
        <v>3</v>
      </c>
      <c r="D15" s="69">
        <v>1</v>
      </c>
      <c r="E15" s="80"/>
      <c r="F15" s="63"/>
      <c r="G15" s="79"/>
      <c r="H15" s="77"/>
      <c r="I15" s="63"/>
      <c r="J15" s="77"/>
      <c r="K15" s="77"/>
      <c r="L15" s="78"/>
      <c r="M15" s="79"/>
      <c r="N15" s="79"/>
      <c r="O15" s="76"/>
      <c r="P15" s="36">
        <f t="shared" si="1"/>
        <v>4</v>
      </c>
      <c r="Q15" s="37">
        <f t="shared" si="0"/>
        <v>1</v>
      </c>
    </row>
    <row r="16" spans="1:17" ht="24.95" customHeight="1" thickBot="1" x14ac:dyDescent="0.3">
      <c r="A16" s="34">
        <v>5</v>
      </c>
      <c r="B16" s="29" t="s">
        <v>49</v>
      </c>
      <c r="C16" s="93">
        <v>18</v>
      </c>
      <c r="D16" s="70">
        <v>24</v>
      </c>
      <c r="E16" s="64"/>
      <c r="F16" s="64"/>
      <c r="G16" s="81"/>
      <c r="H16" s="64"/>
      <c r="I16" s="81"/>
      <c r="J16" s="64"/>
      <c r="K16" s="64"/>
      <c r="L16" s="64"/>
      <c r="M16" s="64"/>
      <c r="N16" s="64"/>
      <c r="O16" s="64"/>
      <c r="P16" s="99">
        <f t="shared" si="1"/>
        <v>42</v>
      </c>
      <c r="Q16" s="51">
        <f t="shared" si="0"/>
        <v>18</v>
      </c>
    </row>
    <row r="17" spans="1:20" ht="24.95" customHeight="1" x14ac:dyDescent="0.25">
      <c r="A17" s="34">
        <v>6</v>
      </c>
      <c r="B17" s="27" t="s">
        <v>61</v>
      </c>
      <c r="C17" s="90">
        <v>13</v>
      </c>
      <c r="D17" s="66">
        <v>12</v>
      </c>
      <c r="E17" s="82"/>
      <c r="F17" s="72"/>
      <c r="G17" s="83"/>
      <c r="H17" s="73"/>
      <c r="I17" s="73"/>
      <c r="J17" s="72"/>
      <c r="K17" s="72"/>
      <c r="L17" s="72"/>
      <c r="M17" s="75"/>
      <c r="N17" s="75"/>
      <c r="O17" s="76"/>
      <c r="P17" s="36">
        <f t="shared" si="1"/>
        <v>25</v>
      </c>
      <c r="Q17" s="50">
        <f t="shared" si="0"/>
        <v>11</v>
      </c>
    </row>
    <row r="18" spans="1:20" ht="24.95" customHeight="1" x14ac:dyDescent="0.25">
      <c r="A18" s="34">
        <v>7</v>
      </c>
      <c r="B18" s="28" t="s">
        <v>62</v>
      </c>
      <c r="C18" s="91">
        <v>5</v>
      </c>
      <c r="D18" s="68">
        <v>24</v>
      </c>
      <c r="E18" s="76"/>
      <c r="F18" s="77"/>
      <c r="G18" s="77"/>
      <c r="H18" s="77"/>
      <c r="I18" s="77"/>
      <c r="J18" s="77"/>
      <c r="K18" s="77"/>
      <c r="L18" s="77"/>
      <c r="M18" s="79"/>
      <c r="N18" s="75"/>
      <c r="O18" s="82"/>
      <c r="P18" s="98">
        <f t="shared" si="1"/>
        <v>29</v>
      </c>
      <c r="Q18" s="50">
        <f t="shared" si="0"/>
        <v>13</v>
      </c>
    </row>
    <row r="19" spans="1:20" ht="24.95" customHeight="1" x14ac:dyDescent="0.25">
      <c r="A19" s="34">
        <v>8</v>
      </c>
      <c r="B19" s="28" t="s">
        <v>18</v>
      </c>
      <c r="C19" s="91">
        <v>6</v>
      </c>
      <c r="D19" s="69">
        <v>3</v>
      </c>
      <c r="E19" s="78"/>
      <c r="F19" s="77"/>
      <c r="G19" s="77"/>
      <c r="H19" s="78"/>
      <c r="I19" s="77"/>
      <c r="J19" s="77"/>
      <c r="K19" s="73"/>
      <c r="L19" s="82"/>
      <c r="M19" s="63"/>
      <c r="N19" s="63"/>
      <c r="O19" s="77"/>
      <c r="P19" s="36">
        <f t="shared" si="1"/>
        <v>9</v>
      </c>
      <c r="Q19" s="37">
        <f t="shared" si="0"/>
        <v>3</v>
      </c>
    </row>
    <row r="20" spans="1:20" ht="24.95" customHeight="1" x14ac:dyDescent="0.25">
      <c r="A20" s="34">
        <v>9</v>
      </c>
      <c r="B20" s="28" t="s">
        <v>63</v>
      </c>
      <c r="C20" s="91">
        <v>4</v>
      </c>
      <c r="D20" s="67">
        <v>9</v>
      </c>
      <c r="E20" s="84"/>
      <c r="F20" s="78"/>
      <c r="G20" s="77"/>
      <c r="H20" s="79"/>
      <c r="I20" s="63"/>
      <c r="J20" s="78"/>
      <c r="K20" s="72"/>
      <c r="L20" s="73"/>
      <c r="M20" s="79"/>
      <c r="N20" s="79"/>
      <c r="O20" s="84"/>
      <c r="P20" s="98">
        <f t="shared" si="1"/>
        <v>13</v>
      </c>
      <c r="Q20" s="37">
        <f t="shared" si="0"/>
        <v>5</v>
      </c>
    </row>
    <row r="21" spans="1:20" ht="24.95" customHeight="1" thickBot="1" x14ac:dyDescent="0.3">
      <c r="A21" s="34">
        <v>10</v>
      </c>
      <c r="B21" s="29" t="s">
        <v>50</v>
      </c>
      <c r="C21" s="93">
        <v>16</v>
      </c>
      <c r="D21" s="71">
        <v>11</v>
      </c>
      <c r="E21" s="81"/>
      <c r="F21" s="81"/>
      <c r="G21" s="64"/>
      <c r="H21" s="64"/>
      <c r="I21" s="81"/>
      <c r="J21" s="81"/>
      <c r="K21" s="81"/>
      <c r="L21" s="85"/>
      <c r="M21" s="86"/>
      <c r="N21" s="86"/>
      <c r="O21" s="87"/>
      <c r="P21" s="45">
        <f t="shared" si="1"/>
        <v>27</v>
      </c>
      <c r="Q21" s="51">
        <f t="shared" si="0"/>
        <v>12</v>
      </c>
    </row>
    <row r="22" spans="1:20" ht="24.95" customHeight="1" x14ac:dyDescent="0.25">
      <c r="A22" s="34">
        <v>11</v>
      </c>
      <c r="B22" s="27" t="s">
        <v>64</v>
      </c>
      <c r="C22" s="94">
        <v>24</v>
      </c>
      <c r="D22" s="94">
        <v>24</v>
      </c>
      <c r="E22" s="82"/>
      <c r="F22" s="88"/>
      <c r="G22" s="75"/>
      <c r="H22" s="73"/>
      <c r="I22" s="75"/>
      <c r="J22" s="73"/>
      <c r="K22" s="73"/>
      <c r="L22" s="73"/>
      <c r="M22" s="73"/>
      <c r="N22" s="73"/>
      <c r="O22" s="72"/>
      <c r="P22" s="98">
        <f t="shared" si="1"/>
        <v>48</v>
      </c>
      <c r="Q22" s="50">
        <f t="shared" si="0"/>
        <v>19</v>
      </c>
    </row>
    <row r="23" spans="1:20" ht="24.95" customHeight="1" x14ac:dyDescent="0.25">
      <c r="A23" s="34">
        <v>12</v>
      </c>
      <c r="B23" s="28" t="s">
        <v>21</v>
      </c>
      <c r="C23" s="91">
        <v>12</v>
      </c>
      <c r="D23" s="69">
        <v>2</v>
      </c>
      <c r="E23" s="79"/>
      <c r="F23" s="78"/>
      <c r="G23" s="77"/>
      <c r="H23" s="77"/>
      <c r="I23" s="77"/>
      <c r="J23" s="78"/>
      <c r="K23" s="78"/>
      <c r="L23" s="76"/>
      <c r="M23" s="78"/>
      <c r="N23" s="78"/>
      <c r="O23" s="77"/>
      <c r="P23" s="36">
        <f t="shared" si="1"/>
        <v>14</v>
      </c>
      <c r="Q23" s="50">
        <f t="shared" si="0"/>
        <v>7</v>
      </c>
    </row>
    <row r="24" spans="1:20" ht="24.95" customHeight="1" x14ac:dyDescent="0.25">
      <c r="A24" s="34">
        <v>13</v>
      </c>
      <c r="B24" s="28" t="s">
        <v>65</v>
      </c>
      <c r="C24" s="94">
        <v>24</v>
      </c>
      <c r="D24" s="68">
        <v>24</v>
      </c>
      <c r="E24" s="76"/>
      <c r="F24" s="77"/>
      <c r="G24" s="77"/>
      <c r="H24" s="63"/>
      <c r="I24" s="78"/>
      <c r="J24" s="79"/>
      <c r="K24" s="79"/>
      <c r="L24" s="77"/>
      <c r="M24" s="63"/>
      <c r="N24" s="63"/>
      <c r="O24" s="79"/>
      <c r="P24" s="98">
        <f t="shared" si="1"/>
        <v>48</v>
      </c>
      <c r="Q24" s="50">
        <f t="shared" si="0"/>
        <v>19</v>
      </c>
    </row>
    <row r="25" spans="1:20" ht="24.95" customHeight="1" thickBot="1" x14ac:dyDescent="0.3">
      <c r="A25" s="34">
        <v>14</v>
      </c>
      <c r="B25" s="29" t="s">
        <v>66</v>
      </c>
      <c r="C25" s="93">
        <v>10</v>
      </c>
      <c r="D25" s="71">
        <v>6</v>
      </c>
      <c r="E25" s="87"/>
      <c r="F25" s="81"/>
      <c r="G25" s="86"/>
      <c r="H25" s="81"/>
      <c r="I25" s="65"/>
      <c r="J25" s="81"/>
      <c r="K25" s="81"/>
      <c r="L25" s="85"/>
      <c r="M25" s="87"/>
      <c r="N25" s="87"/>
      <c r="O25" s="85"/>
      <c r="P25" s="45">
        <f t="shared" si="1"/>
        <v>16</v>
      </c>
      <c r="Q25" s="51">
        <f t="shared" si="0"/>
        <v>8</v>
      </c>
    </row>
    <row r="26" spans="1:20" ht="24.95" customHeight="1" x14ac:dyDescent="0.25">
      <c r="A26" s="34">
        <v>15</v>
      </c>
      <c r="B26" s="27" t="s">
        <v>51</v>
      </c>
      <c r="C26" s="95">
        <v>2</v>
      </c>
      <c r="D26" s="66">
        <v>8</v>
      </c>
      <c r="E26" s="73"/>
      <c r="F26" s="73"/>
      <c r="G26" s="73"/>
      <c r="H26" s="72"/>
      <c r="I26" s="72"/>
      <c r="J26" s="73"/>
      <c r="K26" s="73"/>
      <c r="L26" s="75"/>
      <c r="M26" s="72"/>
      <c r="N26" s="72"/>
      <c r="O26" s="72"/>
      <c r="P26" s="98">
        <f t="shared" si="1"/>
        <v>10</v>
      </c>
      <c r="Q26" s="37">
        <f t="shared" si="0"/>
        <v>4</v>
      </c>
      <c r="T26" s="30"/>
    </row>
    <row r="27" spans="1:20" ht="24.95" customHeight="1" x14ac:dyDescent="0.25">
      <c r="A27" s="34">
        <v>16</v>
      </c>
      <c r="B27" s="28" t="s">
        <v>67</v>
      </c>
      <c r="C27" s="92">
        <v>1</v>
      </c>
      <c r="D27" s="67">
        <v>7</v>
      </c>
      <c r="E27" s="77"/>
      <c r="F27" s="77"/>
      <c r="G27" s="77"/>
      <c r="H27" s="78"/>
      <c r="I27" s="78"/>
      <c r="J27" s="77"/>
      <c r="K27" s="77"/>
      <c r="L27" s="76"/>
      <c r="M27" s="77"/>
      <c r="N27" s="73"/>
      <c r="O27" s="82"/>
      <c r="P27" s="36">
        <f t="shared" si="1"/>
        <v>8</v>
      </c>
      <c r="Q27" s="37">
        <f t="shared" si="0"/>
        <v>2</v>
      </c>
    </row>
    <row r="28" spans="1:20" ht="24.95" customHeight="1" x14ac:dyDescent="0.25">
      <c r="A28" s="34">
        <v>17</v>
      </c>
      <c r="B28" s="28" t="s">
        <v>52</v>
      </c>
      <c r="C28" s="94">
        <v>24</v>
      </c>
      <c r="D28" s="94">
        <v>24</v>
      </c>
      <c r="E28" s="63"/>
      <c r="F28" s="63"/>
      <c r="G28" s="63"/>
      <c r="H28" s="79"/>
      <c r="I28" s="79"/>
      <c r="J28" s="63"/>
      <c r="K28" s="63"/>
      <c r="L28" s="63"/>
      <c r="M28" s="63"/>
      <c r="N28" s="63"/>
      <c r="O28" s="63"/>
      <c r="P28" s="98">
        <f t="shared" si="1"/>
        <v>48</v>
      </c>
      <c r="Q28" s="50">
        <f t="shared" si="0"/>
        <v>19</v>
      </c>
    </row>
    <row r="29" spans="1:20" ht="24.95" customHeight="1" x14ac:dyDescent="0.25">
      <c r="A29" s="34">
        <v>18</v>
      </c>
      <c r="B29" s="28" t="s">
        <v>83</v>
      </c>
      <c r="C29" s="96">
        <v>7</v>
      </c>
      <c r="D29" s="94">
        <v>24</v>
      </c>
      <c r="E29" s="89"/>
      <c r="F29" s="89"/>
      <c r="G29" s="63"/>
      <c r="H29" s="89"/>
      <c r="I29" s="63"/>
      <c r="J29" s="63"/>
      <c r="K29" s="63"/>
      <c r="L29" s="63"/>
      <c r="M29" s="63"/>
      <c r="N29" s="63"/>
      <c r="O29" s="63"/>
      <c r="P29" s="36">
        <f t="shared" si="1"/>
        <v>31</v>
      </c>
      <c r="Q29" s="50">
        <f t="shared" si="0"/>
        <v>14</v>
      </c>
    </row>
    <row r="30" spans="1:20" ht="24.95" customHeight="1" x14ac:dyDescent="0.25">
      <c r="A30" s="34">
        <v>19</v>
      </c>
      <c r="B30" s="28" t="s">
        <v>53</v>
      </c>
      <c r="C30" s="91">
        <v>17</v>
      </c>
      <c r="D30" s="67">
        <v>14</v>
      </c>
      <c r="E30" s="63"/>
      <c r="F30" s="63"/>
      <c r="G30" s="63"/>
      <c r="H30" s="89"/>
      <c r="I30" s="77"/>
      <c r="J30" s="63"/>
      <c r="K30" s="63"/>
      <c r="L30" s="63"/>
      <c r="M30" s="63"/>
      <c r="N30" s="63"/>
      <c r="O30" s="63"/>
      <c r="P30" s="98">
        <f t="shared" si="1"/>
        <v>31</v>
      </c>
      <c r="Q30" s="50">
        <f t="shared" si="0"/>
        <v>14</v>
      </c>
    </row>
    <row r="31" spans="1:20" ht="24.95" customHeight="1" x14ac:dyDescent="0.25">
      <c r="A31" s="34">
        <v>20</v>
      </c>
      <c r="B31" s="28" t="s">
        <v>54</v>
      </c>
      <c r="C31" s="94">
        <v>24</v>
      </c>
      <c r="D31" s="94">
        <v>24</v>
      </c>
      <c r="E31" s="63"/>
      <c r="F31" s="63"/>
      <c r="G31" s="63"/>
      <c r="H31" s="79"/>
      <c r="I31" s="77"/>
      <c r="J31" s="63"/>
      <c r="K31" s="63"/>
      <c r="L31" s="63"/>
      <c r="M31" s="63"/>
      <c r="N31" s="63"/>
      <c r="O31" s="63"/>
      <c r="P31" s="36">
        <f t="shared" si="1"/>
        <v>48</v>
      </c>
      <c r="Q31" s="50">
        <f t="shared" si="0"/>
        <v>19</v>
      </c>
    </row>
    <row r="32" spans="1:20" ht="24.95" customHeight="1" x14ac:dyDescent="0.25">
      <c r="A32" s="34">
        <v>21</v>
      </c>
      <c r="B32" s="28" t="s">
        <v>68</v>
      </c>
      <c r="C32" s="91">
        <v>9</v>
      </c>
      <c r="D32" s="67">
        <v>4</v>
      </c>
      <c r="E32" s="63"/>
      <c r="F32" s="63"/>
      <c r="G32" s="63"/>
      <c r="H32" s="63"/>
      <c r="I32" s="79"/>
      <c r="J32" s="63"/>
      <c r="K32" s="88"/>
      <c r="L32" s="82"/>
      <c r="M32" s="79"/>
      <c r="N32" s="79"/>
      <c r="O32" s="63"/>
      <c r="P32" s="98">
        <f t="shared" si="1"/>
        <v>13</v>
      </c>
      <c r="Q32" s="37">
        <f t="shared" si="0"/>
        <v>5</v>
      </c>
    </row>
    <row r="33" spans="1:17" ht="24.95" customHeight="1" x14ac:dyDescent="0.25">
      <c r="A33" s="34">
        <v>22</v>
      </c>
      <c r="B33" s="30" t="s">
        <v>55</v>
      </c>
      <c r="C33" s="91">
        <v>15</v>
      </c>
      <c r="D33" s="94">
        <v>24</v>
      </c>
      <c r="E33" s="63"/>
      <c r="F33" s="63"/>
      <c r="G33" s="63"/>
      <c r="H33" s="63"/>
      <c r="I33" s="79"/>
      <c r="J33" s="63"/>
      <c r="K33" s="88"/>
      <c r="L33" s="82"/>
      <c r="M33" s="79"/>
      <c r="N33" s="79"/>
      <c r="O33" s="63"/>
      <c r="P33" s="36">
        <f t="shared" si="1"/>
        <v>39</v>
      </c>
      <c r="Q33" s="50">
        <f t="shared" si="0"/>
        <v>17</v>
      </c>
    </row>
    <row r="34" spans="1:17" ht="24.95" customHeight="1" x14ac:dyDescent="0.25">
      <c r="A34" s="34">
        <v>23</v>
      </c>
      <c r="B34" s="28" t="s">
        <v>69</v>
      </c>
      <c r="C34" s="94">
        <v>24</v>
      </c>
      <c r="D34" s="94">
        <v>24</v>
      </c>
      <c r="E34" s="63"/>
      <c r="F34" s="63"/>
      <c r="G34" s="63"/>
      <c r="H34" s="63"/>
      <c r="I34" s="77"/>
      <c r="J34" s="63"/>
      <c r="K34" s="63"/>
      <c r="L34" s="79"/>
      <c r="M34" s="63"/>
      <c r="N34" s="63"/>
      <c r="O34" s="63"/>
      <c r="P34" s="98">
        <f t="shared" si="1"/>
        <v>48</v>
      </c>
      <c r="Q34" s="50">
        <f t="shared" si="0"/>
        <v>19</v>
      </c>
    </row>
    <row r="35" spans="1:17" ht="24.95" customHeight="1" x14ac:dyDescent="0.25">
      <c r="A35" s="34">
        <v>24</v>
      </c>
      <c r="B35" s="28" t="s">
        <v>70</v>
      </c>
      <c r="C35" s="91">
        <v>19</v>
      </c>
      <c r="D35" s="94">
        <v>24</v>
      </c>
      <c r="E35" s="63"/>
      <c r="F35" s="63"/>
      <c r="G35" s="63"/>
      <c r="H35" s="63"/>
      <c r="I35" s="79"/>
      <c r="J35" s="77"/>
      <c r="K35" s="77"/>
      <c r="L35" s="63"/>
      <c r="M35" s="63"/>
      <c r="N35" s="63"/>
      <c r="O35" s="63"/>
      <c r="P35" s="36">
        <f t="shared" si="1"/>
        <v>43</v>
      </c>
      <c r="Q35" s="50">
        <f>RANK(P35,$P$12:$P$35,1)</f>
        <v>19</v>
      </c>
    </row>
    <row r="36" spans="1:17" x14ac:dyDescent="0.25">
      <c r="B36" s="16" t="s">
        <v>84</v>
      </c>
      <c r="C36" s="16"/>
      <c r="I36" s="35"/>
      <c r="Q36" s="55"/>
    </row>
    <row r="37" spans="1:17" x14ac:dyDescent="0.25">
      <c r="B37" s="16" t="s">
        <v>33</v>
      </c>
      <c r="C37" s="16"/>
    </row>
  </sheetData>
  <mergeCells count="17">
    <mergeCell ref="H10:H11"/>
    <mergeCell ref="C10:C11"/>
    <mergeCell ref="N10:N11"/>
    <mergeCell ref="J10:J11"/>
    <mergeCell ref="L10:L11"/>
    <mergeCell ref="K10:K11"/>
    <mergeCell ref="F10:F11"/>
    <mergeCell ref="A10:A11"/>
    <mergeCell ref="B10:B11"/>
    <mergeCell ref="D10:D11"/>
    <mergeCell ref="E10:E11"/>
    <mergeCell ref="G10:G11"/>
    <mergeCell ref="I10:I11"/>
    <mergeCell ref="M10:M11"/>
    <mergeCell ref="O10:O11"/>
    <mergeCell ref="P10:P11"/>
    <mergeCell ref="Q10:Q11"/>
  </mergeCells>
  <pageMargins left="0.7" right="0.7" top="0.75" bottom="0.75" header="0.3" footer="0.3"/>
  <pageSetup paperSize="9" scale="5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opLeftCell="A7" zoomScaleNormal="100" workbookViewId="0">
      <selection activeCell="U10" sqref="U10"/>
    </sheetView>
  </sheetViews>
  <sheetFormatPr defaultRowHeight="15" x14ac:dyDescent="0.25"/>
  <cols>
    <col min="1" max="1" width="7" customWidth="1"/>
    <col min="2" max="2" width="60.5703125" customWidth="1"/>
    <col min="4" max="4" width="10.140625" customWidth="1"/>
    <col min="5" max="5" width="9.85546875" customWidth="1"/>
    <col min="6" max="6" width="9.42578125" customWidth="1"/>
    <col min="8" max="8" width="9.28515625" customWidth="1"/>
    <col min="9" max="9" width="9.7109375" customWidth="1"/>
    <col min="13" max="13" width="10.28515625" customWidth="1"/>
    <col min="17" max="17" width="12.140625" customWidth="1"/>
  </cols>
  <sheetData>
    <row r="1" spans="1:17" x14ac:dyDescent="0.25">
      <c r="A1" s="31"/>
      <c r="B1" s="130" t="s">
        <v>43</v>
      </c>
      <c r="C1" s="22"/>
      <c r="Q1" s="21" t="s">
        <v>43</v>
      </c>
    </row>
    <row r="2" spans="1:17" x14ac:dyDescent="0.25">
      <c r="A2" s="31"/>
      <c r="B2" s="130" t="s">
        <v>40</v>
      </c>
      <c r="C2" s="22"/>
      <c r="Q2" s="21" t="s">
        <v>109</v>
      </c>
    </row>
    <row r="3" spans="1:17" x14ac:dyDescent="0.25">
      <c r="A3" s="31"/>
      <c r="B3" s="130" t="s">
        <v>111</v>
      </c>
      <c r="C3" s="22"/>
      <c r="Q3" s="21" t="s">
        <v>110</v>
      </c>
    </row>
    <row r="4" spans="1:17" x14ac:dyDescent="0.25">
      <c r="A4" s="31"/>
      <c r="B4" s="131" t="s">
        <v>48</v>
      </c>
      <c r="H4" s="32"/>
      <c r="Q4" s="23" t="s">
        <v>112</v>
      </c>
    </row>
    <row r="5" spans="1:17" x14ac:dyDescent="0.25">
      <c r="A5" s="31"/>
      <c r="B5" s="132" t="s">
        <v>108</v>
      </c>
      <c r="C5" s="22"/>
      <c r="Q5" s="23" t="s">
        <v>108</v>
      </c>
    </row>
    <row r="6" spans="1:17" x14ac:dyDescent="0.25">
      <c r="A6" s="31"/>
      <c r="C6" s="18"/>
    </row>
    <row r="7" spans="1:17" ht="15.75" thickBot="1" x14ac:dyDescent="0.3">
      <c r="A7" s="31"/>
      <c r="B7" s="18"/>
      <c r="C7" s="18"/>
      <c r="M7" s="18"/>
      <c r="N7" s="18"/>
    </row>
    <row r="8" spans="1:17" ht="18.75" x14ac:dyDescent="0.25">
      <c r="A8" s="121"/>
      <c r="B8" s="122"/>
      <c r="C8" s="123"/>
      <c r="D8" s="123"/>
      <c r="E8" s="123"/>
      <c r="F8" s="124" t="s">
        <v>86</v>
      </c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</row>
    <row r="9" spans="1:17" ht="15" customHeight="1" x14ac:dyDescent="0.25">
      <c r="A9" s="196" t="s">
        <v>56</v>
      </c>
      <c r="B9" s="198" t="s">
        <v>32</v>
      </c>
      <c r="C9" s="200" t="s">
        <v>74</v>
      </c>
      <c r="D9" s="202" t="s">
        <v>0</v>
      </c>
      <c r="E9" s="202" t="s">
        <v>1</v>
      </c>
      <c r="F9" s="202" t="s">
        <v>80</v>
      </c>
      <c r="G9" s="202" t="s">
        <v>4</v>
      </c>
      <c r="H9" s="202" t="s">
        <v>5</v>
      </c>
      <c r="I9" s="202" t="s">
        <v>6</v>
      </c>
      <c r="J9" s="202" t="s">
        <v>77</v>
      </c>
      <c r="K9" s="200" t="s">
        <v>79</v>
      </c>
      <c r="L9" s="202" t="s">
        <v>78</v>
      </c>
      <c r="M9" s="202" t="s">
        <v>9</v>
      </c>
      <c r="N9" s="202" t="s">
        <v>10</v>
      </c>
      <c r="O9" s="202" t="s">
        <v>76</v>
      </c>
      <c r="P9" s="202" t="s">
        <v>11</v>
      </c>
      <c r="Q9" s="201" t="s">
        <v>47</v>
      </c>
    </row>
    <row r="10" spans="1:17" ht="22.5" customHeight="1" x14ac:dyDescent="0.25">
      <c r="A10" s="197"/>
      <c r="B10" s="199"/>
      <c r="C10" s="201"/>
      <c r="D10" s="203"/>
      <c r="E10" s="203"/>
      <c r="F10" s="203"/>
      <c r="G10" s="203"/>
      <c r="H10" s="203"/>
      <c r="I10" s="203"/>
      <c r="J10" s="203"/>
      <c r="K10" s="201"/>
      <c r="L10" s="203"/>
      <c r="M10" s="203"/>
      <c r="N10" s="203"/>
      <c r="O10" s="203"/>
      <c r="P10" s="203"/>
      <c r="Q10" s="201"/>
    </row>
    <row r="11" spans="1:17" ht="21" customHeight="1" x14ac:dyDescent="0.25">
      <c r="A11" s="125">
        <v>1</v>
      </c>
      <c r="B11" s="109" t="s">
        <v>95</v>
      </c>
      <c r="C11" s="100">
        <v>5</v>
      </c>
      <c r="D11" s="69">
        <v>3</v>
      </c>
      <c r="E11" s="111">
        <v>3</v>
      </c>
      <c r="F11" s="100">
        <v>8</v>
      </c>
      <c r="G11" s="112">
        <v>7</v>
      </c>
      <c r="H11" s="100">
        <v>13</v>
      </c>
      <c r="I11" s="116">
        <v>1</v>
      </c>
      <c r="J11" s="113">
        <v>7</v>
      </c>
      <c r="K11" s="113">
        <v>11</v>
      </c>
      <c r="L11" s="114">
        <v>13</v>
      </c>
      <c r="M11" s="68">
        <v>25</v>
      </c>
      <c r="N11" s="113">
        <v>9</v>
      </c>
      <c r="O11" s="113">
        <v>9</v>
      </c>
      <c r="P11" s="100">
        <f>SUM(C11:O11)</f>
        <v>114</v>
      </c>
      <c r="Q11" s="113">
        <f t="shared" ref="Q11:Q33" si="0">_xlfn.RANK.AVG(P11,$P$11:$P$33,1)</f>
        <v>7</v>
      </c>
    </row>
    <row r="12" spans="1:17" ht="21" customHeight="1" x14ac:dyDescent="0.25">
      <c r="A12" s="125">
        <v>2</v>
      </c>
      <c r="B12" s="109" t="s">
        <v>94</v>
      </c>
      <c r="C12" s="40">
        <v>8</v>
      </c>
      <c r="D12" s="67">
        <v>12</v>
      </c>
      <c r="E12" s="114">
        <v>9</v>
      </c>
      <c r="F12" s="100">
        <v>4</v>
      </c>
      <c r="G12" s="120">
        <v>2</v>
      </c>
      <c r="H12" s="100">
        <v>11</v>
      </c>
      <c r="I12" s="117">
        <v>6</v>
      </c>
      <c r="J12" s="111">
        <v>3</v>
      </c>
      <c r="K12" s="100">
        <v>9</v>
      </c>
      <c r="L12" s="111">
        <v>1</v>
      </c>
      <c r="M12" s="113">
        <v>10</v>
      </c>
      <c r="N12" s="111">
        <v>2</v>
      </c>
      <c r="O12" s="116">
        <v>3</v>
      </c>
      <c r="P12" s="100">
        <f t="shared" ref="P12:P33" si="1">SUM(C12:O12)</f>
        <v>80</v>
      </c>
      <c r="Q12" s="113">
        <f t="shared" si="0"/>
        <v>5</v>
      </c>
    </row>
    <row r="13" spans="1:17" ht="21" customHeight="1" x14ac:dyDescent="0.25">
      <c r="A13" s="125">
        <v>3</v>
      </c>
      <c r="B13" s="110" t="s">
        <v>93</v>
      </c>
      <c r="C13" s="69">
        <v>3</v>
      </c>
      <c r="D13" s="67">
        <v>14</v>
      </c>
      <c r="E13" s="111">
        <v>2</v>
      </c>
      <c r="F13" s="100">
        <v>7</v>
      </c>
      <c r="G13" s="116">
        <v>1</v>
      </c>
      <c r="H13" s="100">
        <v>7</v>
      </c>
      <c r="I13" s="119">
        <v>12</v>
      </c>
      <c r="J13" s="68">
        <v>25</v>
      </c>
      <c r="K13" s="100">
        <v>8</v>
      </c>
      <c r="L13" s="114">
        <v>9</v>
      </c>
      <c r="M13" s="68">
        <v>25</v>
      </c>
      <c r="N13" s="68">
        <v>25</v>
      </c>
      <c r="O13" s="68">
        <v>25</v>
      </c>
      <c r="P13" s="100">
        <f t="shared" si="1"/>
        <v>163</v>
      </c>
      <c r="Q13" s="113">
        <f t="shared" si="0"/>
        <v>11</v>
      </c>
    </row>
    <row r="14" spans="1:17" ht="21" customHeight="1" x14ac:dyDescent="0.25">
      <c r="A14" s="125">
        <v>4</v>
      </c>
      <c r="B14" s="109" t="s">
        <v>96</v>
      </c>
      <c r="C14" s="68">
        <v>25</v>
      </c>
      <c r="D14" s="67">
        <v>8</v>
      </c>
      <c r="E14" s="114">
        <v>9</v>
      </c>
      <c r="F14" s="68">
        <v>25</v>
      </c>
      <c r="G14" s="112">
        <v>5</v>
      </c>
      <c r="H14" s="100">
        <v>16</v>
      </c>
      <c r="I14" s="119">
        <v>9</v>
      </c>
      <c r="J14" s="68">
        <v>25</v>
      </c>
      <c r="K14" s="68">
        <v>25</v>
      </c>
      <c r="L14" s="111">
        <v>2</v>
      </c>
      <c r="M14" s="113">
        <v>6</v>
      </c>
      <c r="N14" s="113">
        <v>9</v>
      </c>
      <c r="O14" s="67">
        <v>15</v>
      </c>
      <c r="P14" s="100">
        <f t="shared" si="1"/>
        <v>179</v>
      </c>
      <c r="Q14" s="113">
        <f t="shared" si="0"/>
        <v>12</v>
      </c>
    </row>
    <row r="15" spans="1:17" ht="21" customHeight="1" x14ac:dyDescent="0.25">
      <c r="A15" s="125">
        <v>5</v>
      </c>
      <c r="B15" s="110" t="s">
        <v>89</v>
      </c>
      <c r="C15" s="68">
        <v>25</v>
      </c>
      <c r="D15" s="67">
        <v>11</v>
      </c>
      <c r="E15" s="68">
        <v>25</v>
      </c>
      <c r="F15" s="68">
        <v>25</v>
      </c>
      <c r="G15" s="112">
        <v>12</v>
      </c>
      <c r="H15" s="100">
        <v>14</v>
      </c>
      <c r="I15" s="68">
        <v>25</v>
      </c>
      <c r="J15" s="68">
        <v>25</v>
      </c>
      <c r="K15" s="68">
        <v>25</v>
      </c>
      <c r="L15" s="114">
        <v>9</v>
      </c>
      <c r="M15" s="68">
        <v>25</v>
      </c>
      <c r="N15" s="68">
        <v>25</v>
      </c>
      <c r="O15" s="100">
        <v>16</v>
      </c>
      <c r="P15" s="100">
        <f>SUM(C15:O15)</f>
        <v>262</v>
      </c>
      <c r="Q15" s="113">
        <f t="shared" si="0"/>
        <v>18</v>
      </c>
    </row>
    <row r="16" spans="1:17" ht="21" customHeight="1" x14ac:dyDescent="0.25">
      <c r="A16" s="125">
        <v>6</v>
      </c>
      <c r="B16" s="110" t="s">
        <v>87</v>
      </c>
      <c r="C16" s="40">
        <v>11</v>
      </c>
      <c r="D16" s="68">
        <v>25</v>
      </c>
      <c r="E16" s="68">
        <v>25</v>
      </c>
      <c r="F16" s="68">
        <v>25</v>
      </c>
      <c r="G16" s="117">
        <v>6</v>
      </c>
      <c r="H16" s="67">
        <v>8</v>
      </c>
      <c r="I16" s="117">
        <v>4</v>
      </c>
      <c r="J16" s="68">
        <v>25</v>
      </c>
      <c r="K16" s="68">
        <v>25</v>
      </c>
      <c r="L16" s="114">
        <v>13</v>
      </c>
      <c r="M16" s="68">
        <v>25</v>
      </c>
      <c r="N16" s="68">
        <v>25</v>
      </c>
      <c r="O16" s="67">
        <v>14</v>
      </c>
      <c r="P16" s="100">
        <f t="shared" si="1"/>
        <v>231</v>
      </c>
      <c r="Q16" s="113">
        <f t="shared" si="0"/>
        <v>16</v>
      </c>
    </row>
    <row r="17" spans="1:17" ht="21" customHeight="1" x14ac:dyDescent="0.25">
      <c r="A17" s="125">
        <v>7</v>
      </c>
      <c r="B17" s="110" t="s">
        <v>92</v>
      </c>
      <c r="C17" s="40">
        <v>12</v>
      </c>
      <c r="D17" s="67">
        <v>4</v>
      </c>
      <c r="E17" s="40">
        <v>6</v>
      </c>
      <c r="F17" s="111">
        <v>2</v>
      </c>
      <c r="G17" s="118">
        <v>15</v>
      </c>
      <c r="H17" s="128">
        <v>17</v>
      </c>
      <c r="I17" s="117">
        <v>17</v>
      </c>
      <c r="J17" s="113">
        <v>4</v>
      </c>
      <c r="K17" s="111">
        <v>2</v>
      </c>
      <c r="L17" s="67">
        <v>8</v>
      </c>
      <c r="M17" s="68">
        <v>25</v>
      </c>
      <c r="N17" s="113">
        <v>9</v>
      </c>
      <c r="O17" s="113">
        <v>13</v>
      </c>
      <c r="P17" s="100">
        <f t="shared" si="1"/>
        <v>134</v>
      </c>
      <c r="Q17" s="113">
        <f t="shared" si="0"/>
        <v>10</v>
      </c>
    </row>
    <row r="18" spans="1:17" ht="21" customHeight="1" x14ac:dyDescent="0.25">
      <c r="A18" s="125">
        <v>8</v>
      </c>
      <c r="B18" s="109" t="s">
        <v>97</v>
      </c>
      <c r="C18" s="40">
        <v>10</v>
      </c>
      <c r="D18" s="68">
        <v>25</v>
      </c>
      <c r="E18" s="114">
        <v>13</v>
      </c>
      <c r="F18" s="68">
        <v>25</v>
      </c>
      <c r="G18" s="117">
        <v>18</v>
      </c>
      <c r="H18" s="100">
        <v>9</v>
      </c>
      <c r="I18" s="117">
        <v>14</v>
      </c>
      <c r="J18" s="100">
        <v>12</v>
      </c>
      <c r="K18" s="100">
        <v>10</v>
      </c>
      <c r="L18" s="100">
        <v>6</v>
      </c>
      <c r="M18" s="113">
        <v>8</v>
      </c>
      <c r="N18" s="68">
        <v>25</v>
      </c>
      <c r="O18" s="113">
        <v>11</v>
      </c>
      <c r="P18" s="100">
        <f t="shared" si="1"/>
        <v>186</v>
      </c>
      <c r="Q18" s="113">
        <f t="shared" si="0"/>
        <v>13</v>
      </c>
    </row>
    <row r="19" spans="1:17" ht="21" customHeight="1" x14ac:dyDescent="0.25">
      <c r="A19" s="125">
        <v>9</v>
      </c>
      <c r="B19" s="109" t="s">
        <v>98</v>
      </c>
      <c r="C19" s="69">
        <v>2</v>
      </c>
      <c r="D19" s="67">
        <v>5</v>
      </c>
      <c r="E19" s="111">
        <v>1</v>
      </c>
      <c r="F19" s="68">
        <v>25</v>
      </c>
      <c r="G19" s="117">
        <v>10</v>
      </c>
      <c r="H19" s="113">
        <v>6</v>
      </c>
      <c r="I19" s="117">
        <v>10</v>
      </c>
      <c r="J19" s="113">
        <v>11</v>
      </c>
      <c r="K19" s="111">
        <v>1</v>
      </c>
      <c r="L19" s="114">
        <v>13</v>
      </c>
      <c r="M19" s="100">
        <v>9</v>
      </c>
      <c r="N19" s="67">
        <v>8</v>
      </c>
      <c r="O19" s="100">
        <v>4</v>
      </c>
      <c r="P19" s="100">
        <f t="shared" si="1"/>
        <v>105</v>
      </c>
      <c r="Q19" s="113">
        <f t="shared" si="0"/>
        <v>6</v>
      </c>
    </row>
    <row r="20" spans="1:17" ht="21" customHeight="1" x14ac:dyDescent="0.25">
      <c r="A20" s="125">
        <v>10</v>
      </c>
      <c r="B20" s="109" t="s">
        <v>99</v>
      </c>
      <c r="C20" s="40">
        <v>6</v>
      </c>
      <c r="D20" s="67">
        <v>9</v>
      </c>
      <c r="E20" s="115">
        <v>13</v>
      </c>
      <c r="F20" s="111">
        <v>3</v>
      </c>
      <c r="G20" s="116">
        <v>3</v>
      </c>
      <c r="H20" s="113">
        <v>5</v>
      </c>
      <c r="I20" s="119">
        <v>7</v>
      </c>
      <c r="J20" s="111">
        <v>1</v>
      </c>
      <c r="K20" s="113">
        <v>7</v>
      </c>
      <c r="L20" s="111">
        <v>3</v>
      </c>
      <c r="M20" s="111">
        <v>3</v>
      </c>
      <c r="N20" s="113">
        <v>7</v>
      </c>
      <c r="O20" s="113">
        <v>5</v>
      </c>
      <c r="P20" s="100">
        <f t="shared" si="1"/>
        <v>72</v>
      </c>
      <c r="Q20" s="111">
        <f t="shared" si="0"/>
        <v>3</v>
      </c>
    </row>
    <row r="21" spans="1:17" ht="21" customHeight="1" x14ac:dyDescent="0.25">
      <c r="A21" s="125">
        <v>11</v>
      </c>
      <c r="B21" s="110" t="s">
        <v>90</v>
      </c>
      <c r="C21" s="68">
        <v>25</v>
      </c>
      <c r="D21" s="68">
        <v>25</v>
      </c>
      <c r="E21" s="68">
        <v>25</v>
      </c>
      <c r="F21" s="68">
        <v>25</v>
      </c>
      <c r="G21" s="68">
        <v>25</v>
      </c>
      <c r="H21" s="68">
        <v>25</v>
      </c>
      <c r="I21" s="68">
        <v>25</v>
      </c>
      <c r="J21" s="68">
        <v>25</v>
      </c>
      <c r="K21" s="68">
        <v>25</v>
      </c>
      <c r="L21" s="68">
        <v>25</v>
      </c>
      <c r="M21" s="68">
        <v>25</v>
      </c>
      <c r="N21" s="68">
        <v>25</v>
      </c>
      <c r="O21" s="68">
        <v>25</v>
      </c>
      <c r="P21" s="100">
        <f t="shared" si="1"/>
        <v>325</v>
      </c>
      <c r="Q21" s="113">
        <f t="shared" si="0"/>
        <v>22.5</v>
      </c>
    </row>
    <row r="22" spans="1:17" ht="21" customHeight="1" x14ac:dyDescent="0.25">
      <c r="A22" s="125">
        <v>12</v>
      </c>
      <c r="B22" s="110" t="s">
        <v>88</v>
      </c>
      <c r="C22" s="40">
        <v>15</v>
      </c>
      <c r="D22" s="67">
        <v>7</v>
      </c>
      <c r="E22" s="114">
        <v>13</v>
      </c>
      <c r="F22" s="68">
        <v>25</v>
      </c>
      <c r="G22" s="119">
        <v>13</v>
      </c>
      <c r="H22" s="67">
        <v>15</v>
      </c>
      <c r="I22" s="117">
        <v>8</v>
      </c>
      <c r="J22" s="111">
        <v>2</v>
      </c>
      <c r="K22" s="111">
        <v>3</v>
      </c>
      <c r="L22" s="114">
        <v>9</v>
      </c>
      <c r="M22" s="111">
        <v>2</v>
      </c>
      <c r="N22" s="113">
        <v>9</v>
      </c>
      <c r="O22" s="113">
        <v>8</v>
      </c>
      <c r="P22" s="100">
        <f t="shared" si="1"/>
        <v>129</v>
      </c>
      <c r="Q22" s="113">
        <f t="shared" si="0"/>
        <v>9</v>
      </c>
    </row>
    <row r="23" spans="1:17" ht="21" customHeight="1" x14ac:dyDescent="0.25">
      <c r="A23" s="125">
        <v>13</v>
      </c>
      <c r="B23" s="109" t="s">
        <v>100</v>
      </c>
      <c r="C23" s="68">
        <v>25</v>
      </c>
      <c r="D23" s="68">
        <v>25</v>
      </c>
      <c r="E23" s="114">
        <v>9</v>
      </c>
      <c r="F23" s="68">
        <v>25</v>
      </c>
      <c r="G23" s="112">
        <v>14</v>
      </c>
      <c r="H23" s="100">
        <v>4</v>
      </c>
      <c r="I23" s="112">
        <v>13</v>
      </c>
      <c r="J23" s="100">
        <v>10</v>
      </c>
      <c r="K23" s="100">
        <v>11</v>
      </c>
      <c r="L23" s="100">
        <v>7</v>
      </c>
      <c r="M23" s="100">
        <v>7</v>
      </c>
      <c r="N23" s="68">
        <v>25</v>
      </c>
      <c r="O23" s="113">
        <v>19</v>
      </c>
      <c r="P23" s="100">
        <f t="shared" si="1"/>
        <v>194</v>
      </c>
      <c r="Q23" s="113">
        <f t="shared" si="0"/>
        <v>14</v>
      </c>
    </row>
    <row r="24" spans="1:17" ht="21" customHeight="1" x14ac:dyDescent="0.25">
      <c r="A24" s="125">
        <v>14</v>
      </c>
      <c r="B24" s="109" t="s">
        <v>101</v>
      </c>
      <c r="C24" s="40">
        <v>9</v>
      </c>
      <c r="D24" s="69">
        <v>1</v>
      </c>
      <c r="E24" s="113">
        <v>8</v>
      </c>
      <c r="F24" s="113">
        <v>6</v>
      </c>
      <c r="G24" s="117">
        <v>8</v>
      </c>
      <c r="H24" s="69">
        <v>2</v>
      </c>
      <c r="I24" s="117">
        <v>18</v>
      </c>
      <c r="J24" s="113">
        <v>5</v>
      </c>
      <c r="K24" s="113">
        <v>5</v>
      </c>
      <c r="L24" s="113">
        <v>5</v>
      </c>
      <c r="M24" s="100">
        <v>4</v>
      </c>
      <c r="N24" s="113">
        <v>6</v>
      </c>
      <c r="O24" s="111">
        <v>1</v>
      </c>
      <c r="P24" s="100">
        <f t="shared" si="1"/>
        <v>78</v>
      </c>
      <c r="Q24" s="113">
        <f t="shared" si="0"/>
        <v>4</v>
      </c>
    </row>
    <row r="25" spans="1:17" ht="21" customHeight="1" x14ac:dyDescent="0.25">
      <c r="A25" s="125">
        <v>15</v>
      </c>
      <c r="B25" s="109" t="s">
        <v>102</v>
      </c>
      <c r="C25" s="68">
        <v>25</v>
      </c>
      <c r="D25" s="68">
        <v>25</v>
      </c>
      <c r="E25" s="114">
        <v>13</v>
      </c>
      <c r="F25" s="68">
        <v>25</v>
      </c>
      <c r="G25" s="117">
        <v>17</v>
      </c>
      <c r="H25" s="68">
        <v>25</v>
      </c>
      <c r="I25" s="112">
        <v>5</v>
      </c>
      <c r="J25" s="68">
        <v>25</v>
      </c>
      <c r="K25" s="68">
        <v>25</v>
      </c>
      <c r="L25" s="114">
        <v>9</v>
      </c>
      <c r="M25" s="68">
        <v>25</v>
      </c>
      <c r="N25" s="111">
        <v>3</v>
      </c>
      <c r="O25" s="113">
        <v>12</v>
      </c>
      <c r="P25" s="100">
        <f t="shared" si="1"/>
        <v>234</v>
      </c>
      <c r="Q25" s="113">
        <f t="shared" si="0"/>
        <v>17</v>
      </c>
    </row>
    <row r="26" spans="1:17" ht="21" customHeight="1" x14ac:dyDescent="0.25">
      <c r="A26" s="125">
        <v>16</v>
      </c>
      <c r="B26" s="110" t="s">
        <v>106</v>
      </c>
      <c r="C26" s="67">
        <v>13</v>
      </c>
      <c r="D26" s="67">
        <v>10</v>
      </c>
      <c r="E26" s="100">
        <v>5</v>
      </c>
      <c r="F26" s="100">
        <v>5</v>
      </c>
      <c r="G26" s="117">
        <v>4</v>
      </c>
      <c r="H26" s="100">
        <v>10</v>
      </c>
      <c r="I26" s="112">
        <v>11</v>
      </c>
      <c r="J26" s="113">
        <v>9</v>
      </c>
      <c r="K26" s="113">
        <v>11</v>
      </c>
      <c r="L26" s="114">
        <v>17</v>
      </c>
      <c r="M26" s="113">
        <v>11</v>
      </c>
      <c r="N26" s="117">
        <v>4</v>
      </c>
      <c r="O26" s="113">
        <v>6</v>
      </c>
      <c r="P26" s="100">
        <f t="shared" si="1"/>
        <v>116</v>
      </c>
      <c r="Q26" s="113">
        <f t="shared" si="0"/>
        <v>8</v>
      </c>
    </row>
    <row r="27" spans="1:17" ht="21" customHeight="1" x14ac:dyDescent="0.25">
      <c r="A27" s="125">
        <v>17</v>
      </c>
      <c r="B27" s="110" t="s">
        <v>105</v>
      </c>
      <c r="C27" s="40">
        <v>7</v>
      </c>
      <c r="D27" s="67">
        <v>6</v>
      </c>
      <c r="E27" s="114">
        <v>9</v>
      </c>
      <c r="F27" s="100">
        <v>10</v>
      </c>
      <c r="G27" s="112">
        <v>16</v>
      </c>
      <c r="H27" s="100">
        <v>18</v>
      </c>
      <c r="I27" s="119">
        <v>16</v>
      </c>
      <c r="J27" s="68">
        <v>25</v>
      </c>
      <c r="K27" s="68">
        <v>25</v>
      </c>
      <c r="L27" s="114">
        <v>17</v>
      </c>
      <c r="M27" s="68">
        <v>25</v>
      </c>
      <c r="N27" s="68">
        <v>25</v>
      </c>
      <c r="O27" s="113">
        <v>10</v>
      </c>
      <c r="P27" s="100">
        <f t="shared" si="1"/>
        <v>209</v>
      </c>
      <c r="Q27" s="113">
        <f t="shared" si="0"/>
        <v>15</v>
      </c>
    </row>
    <row r="28" spans="1:17" ht="21" customHeight="1" x14ac:dyDescent="0.25">
      <c r="A28" s="125">
        <v>18</v>
      </c>
      <c r="B28" s="110" t="s">
        <v>103</v>
      </c>
      <c r="C28" s="40">
        <v>14</v>
      </c>
      <c r="D28" s="68">
        <v>25</v>
      </c>
      <c r="E28" s="68">
        <v>25</v>
      </c>
      <c r="F28" s="68">
        <v>25</v>
      </c>
      <c r="G28" s="68">
        <v>25</v>
      </c>
      <c r="H28" s="68">
        <v>25</v>
      </c>
      <c r="I28" s="68">
        <v>25</v>
      </c>
      <c r="J28" s="68">
        <v>25</v>
      </c>
      <c r="K28" s="68">
        <v>25</v>
      </c>
      <c r="L28" s="68">
        <v>25</v>
      </c>
      <c r="M28" s="68">
        <v>25</v>
      </c>
      <c r="N28" s="68">
        <v>25</v>
      </c>
      <c r="O28" s="68">
        <v>25</v>
      </c>
      <c r="P28" s="100">
        <f t="shared" si="1"/>
        <v>314</v>
      </c>
      <c r="Q28" s="113">
        <f t="shared" si="0"/>
        <v>21</v>
      </c>
    </row>
    <row r="29" spans="1:17" ht="21" customHeight="1" x14ac:dyDescent="0.25">
      <c r="A29" s="125">
        <v>19</v>
      </c>
      <c r="B29" s="110" t="s">
        <v>51</v>
      </c>
      <c r="C29" s="67">
        <v>4</v>
      </c>
      <c r="D29" s="67">
        <v>13</v>
      </c>
      <c r="E29" s="67">
        <v>4</v>
      </c>
      <c r="F29" s="111">
        <v>1</v>
      </c>
      <c r="G29" s="117">
        <v>9</v>
      </c>
      <c r="H29" s="111">
        <v>1</v>
      </c>
      <c r="I29" s="116">
        <v>2</v>
      </c>
      <c r="J29" s="100">
        <v>8</v>
      </c>
      <c r="K29" s="100">
        <v>6</v>
      </c>
      <c r="L29" s="114">
        <v>13</v>
      </c>
      <c r="M29" s="111">
        <v>1</v>
      </c>
      <c r="N29" s="111">
        <v>1</v>
      </c>
      <c r="O29" s="113">
        <v>6</v>
      </c>
      <c r="P29" s="100">
        <f t="shared" si="1"/>
        <v>69</v>
      </c>
      <c r="Q29" s="111">
        <f t="shared" si="0"/>
        <v>2</v>
      </c>
    </row>
    <row r="30" spans="1:17" ht="21" customHeight="1" x14ac:dyDescent="0.25">
      <c r="A30" s="125">
        <v>20</v>
      </c>
      <c r="B30" s="110" t="s">
        <v>104</v>
      </c>
      <c r="C30" s="69">
        <v>1</v>
      </c>
      <c r="D30" s="69">
        <v>2</v>
      </c>
      <c r="E30" s="100">
        <v>7</v>
      </c>
      <c r="F30" s="100">
        <v>9</v>
      </c>
      <c r="G30" s="117">
        <v>11</v>
      </c>
      <c r="H30" s="69">
        <v>3</v>
      </c>
      <c r="I30" s="116">
        <v>3</v>
      </c>
      <c r="J30" s="100">
        <v>6</v>
      </c>
      <c r="K30" s="100">
        <v>4</v>
      </c>
      <c r="L30" s="100">
        <v>4</v>
      </c>
      <c r="M30" s="100">
        <v>5</v>
      </c>
      <c r="N30" s="100">
        <v>5</v>
      </c>
      <c r="O30" s="116">
        <v>2</v>
      </c>
      <c r="P30" s="100">
        <f t="shared" si="1"/>
        <v>62</v>
      </c>
      <c r="Q30" s="111">
        <f t="shared" si="0"/>
        <v>1</v>
      </c>
    </row>
    <row r="31" spans="1:17" ht="21" customHeight="1" x14ac:dyDescent="0.25">
      <c r="A31" s="125">
        <v>21</v>
      </c>
      <c r="B31" s="126" t="s">
        <v>54</v>
      </c>
      <c r="C31" s="68">
        <v>25</v>
      </c>
      <c r="D31" s="68">
        <v>25</v>
      </c>
      <c r="E31" s="68">
        <v>25</v>
      </c>
      <c r="F31" s="68">
        <v>25</v>
      </c>
      <c r="G31" s="68">
        <v>25</v>
      </c>
      <c r="H31" s="67">
        <v>12</v>
      </c>
      <c r="I31" s="68">
        <v>25</v>
      </c>
      <c r="J31" s="68">
        <v>25</v>
      </c>
      <c r="K31" s="68">
        <v>25</v>
      </c>
      <c r="L31" s="68">
        <v>25</v>
      </c>
      <c r="M31" s="68">
        <v>25</v>
      </c>
      <c r="N31" s="68">
        <v>25</v>
      </c>
      <c r="O31" s="67">
        <v>18</v>
      </c>
      <c r="P31" s="100">
        <f t="shared" si="1"/>
        <v>305</v>
      </c>
      <c r="Q31" s="113">
        <f t="shared" si="0"/>
        <v>20</v>
      </c>
    </row>
    <row r="32" spans="1:17" ht="21" customHeight="1" x14ac:dyDescent="0.25">
      <c r="A32" s="125">
        <v>22</v>
      </c>
      <c r="B32" s="110" t="s">
        <v>107</v>
      </c>
      <c r="C32" s="68">
        <v>25</v>
      </c>
      <c r="D32" s="68">
        <v>25</v>
      </c>
      <c r="E32" s="68">
        <v>25</v>
      </c>
      <c r="F32" s="68">
        <v>25</v>
      </c>
      <c r="G32" s="68">
        <v>25</v>
      </c>
      <c r="H32" s="68">
        <v>25</v>
      </c>
      <c r="I32" s="68">
        <v>25</v>
      </c>
      <c r="J32" s="68">
        <v>25</v>
      </c>
      <c r="K32" s="68">
        <v>25</v>
      </c>
      <c r="L32" s="68">
        <v>25</v>
      </c>
      <c r="M32" s="68">
        <v>25</v>
      </c>
      <c r="N32" s="68">
        <v>25</v>
      </c>
      <c r="O32" s="68">
        <v>25</v>
      </c>
      <c r="P32" s="100">
        <f t="shared" si="1"/>
        <v>325</v>
      </c>
      <c r="Q32" s="113">
        <f t="shared" si="0"/>
        <v>22.5</v>
      </c>
    </row>
    <row r="33" spans="1:17" ht="21" customHeight="1" x14ac:dyDescent="0.25">
      <c r="A33" s="125">
        <v>23</v>
      </c>
      <c r="B33" s="110" t="s">
        <v>91</v>
      </c>
      <c r="C33" s="43">
        <v>16</v>
      </c>
      <c r="D33" s="68">
        <v>25</v>
      </c>
      <c r="E33" s="68">
        <v>25</v>
      </c>
      <c r="F33" s="68">
        <v>25</v>
      </c>
      <c r="G33" s="68">
        <v>25</v>
      </c>
      <c r="H33" s="68">
        <v>25</v>
      </c>
      <c r="I33" s="117">
        <v>15</v>
      </c>
      <c r="J33" s="68">
        <v>25</v>
      </c>
      <c r="K33" s="68">
        <v>25</v>
      </c>
      <c r="L33" s="68">
        <v>25</v>
      </c>
      <c r="M33" s="68">
        <v>25</v>
      </c>
      <c r="N33" s="68">
        <v>25</v>
      </c>
      <c r="O33" s="67">
        <v>17</v>
      </c>
      <c r="P33" s="100">
        <f t="shared" si="1"/>
        <v>298</v>
      </c>
      <c r="Q33" s="113">
        <f t="shared" si="0"/>
        <v>19</v>
      </c>
    </row>
    <row r="34" spans="1:17" ht="21" customHeight="1" thickBot="1" x14ac:dyDescent="0.3">
      <c r="A34" s="127"/>
      <c r="B34" s="103" t="s">
        <v>85</v>
      </c>
      <c r="C34" s="101"/>
      <c r="D34" s="105"/>
      <c r="E34" s="105"/>
      <c r="F34" s="105"/>
      <c r="G34" s="105"/>
      <c r="H34" s="105"/>
      <c r="I34" s="106"/>
      <c r="J34" s="105"/>
      <c r="K34" s="105"/>
      <c r="L34" s="105"/>
      <c r="M34" s="105"/>
      <c r="N34" s="105"/>
      <c r="O34" s="105"/>
      <c r="P34" s="105"/>
      <c r="Q34" s="129"/>
    </row>
    <row r="35" spans="1:17" ht="21" customHeight="1" thickBot="1" x14ac:dyDescent="0.3">
      <c r="A35" s="107"/>
      <c r="B35" s="104" t="s">
        <v>33</v>
      </c>
      <c r="C35" s="102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</row>
    <row r="37" spans="1:17" x14ac:dyDescent="0.25">
      <c r="B37" s="204" t="s">
        <v>113</v>
      </c>
      <c r="C37" s="204"/>
      <c r="D37" s="206"/>
      <c r="E37" s="206"/>
      <c r="F37" s="206"/>
      <c r="G37" s="132" t="s">
        <v>108</v>
      </c>
      <c r="H37" s="133"/>
      <c r="I37" s="133"/>
      <c r="J37" s="133"/>
      <c r="K37" s="133"/>
      <c r="L37" s="133"/>
      <c r="M37" s="133"/>
      <c r="N37" s="133"/>
      <c r="O37" s="133"/>
      <c r="P37" s="133"/>
      <c r="Q37" s="133"/>
    </row>
    <row r="38" spans="1:17" x14ac:dyDescent="0.25">
      <c r="B38" s="205" t="s">
        <v>114</v>
      </c>
      <c r="C38" s="205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3"/>
    </row>
  </sheetData>
  <mergeCells count="20">
    <mergeCell ref="O9:O10"/>
    <mergeCell ref="P9:P10"/>
    <mergeCell ref="Q9:Q10"/>
    <mergeCell ref="B37:C37"/>
    <mergeCell ref="B38:C38"/>
    <mergeCell ref="D37:F37"/>
    <mergeCell ref="L9:L10"/>
    <mergeCell ref="F9:F10"/>
    <mergeCell ref="G9:G10"/>
    <mergeCell ref="H9:H10"/>
    <mergeCell ref="I9:I10"/>
    <mergeCell ref="J9:J10"/>
    <mergeCell ref="K9:K10"/>
    <mergeCell ref="M9:M10"/>
    <mergeCell ref="N9:N10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topLeftCell="A16" workbookViewId="0">
      <selection activeCell="S17" sqref="S17"/>
    </sheetView>
  </sheetViews>
  <sheetFormatPr defaultRowHeight="15" x14ac:dyDescent="0.25"/>
  <cols>
    <col min="1" max="1" width="5.85546875" customWidth="1"/>
    <col min="2" max="2" width="56.28515625" customWidth="1"/>
    <col min="3" max="3" width="10.42578125" customWidth="1"/>
    <col min="4" max="4" width="10" customWidth="1"/>
    <col min="5" max="5" width="10.140625" customWidth="1"/>
    <col min="6" max="6" width="9.7109375" customWidth="1"/>
    <col min="7" max="7" width="9.28515625" customWidth="1"/>
    <col min="8" max="8" width="10" customWidth="1"/>
    <col min="9" max="9" width="10.42578125" customWidth="1"/>
    <col min="10" max="10" width="10.7109375" customWidth="1"/>
    <col min="11" max="11" width="10" customWidth="1"/>
    <col min="12" max="12" width="9.85546875" customWidth="1"/>
    <col min="13" max="13" width="10.140625" customWidth="1"/>
    <col min="17" max="17" width="11.28515625" customWidth="1"/>
  </cols>
  <sheetData>
    <row r="1" spans="1:19" x14ac:dyDescent="0.25">
      <c r="A1" s="31"/>
      <c r="B1" s="130" t="s">
        <v>43</v>
      </c>
      <c r="C1" s="22"/>
      <c r="G1" s="21" t="s">
        <v>43</v>
      </c>
      <c r="L1" s="21" t="s">
        <v>43</v>
      </c>
      <c r="Q1" s="21" t="s">
        <v>43</v>
      </c>
    </row>
    <row r="2" spans="1:19" x14ac:dyDescent="0.25">
      <c r="A2" s="31"/>
      <c r="B2" s="130" t="s">
        <v>40</v>
      </c>
      <c r="C2" s="22"/>
      <c r="G2" s="21" t="s">
        <v>117</v>
      </c>
      <c r="L2" s="21" t="s">
        <v>117</v>
      </c>
      <c r="Q2" s="21" t="s">
        <v>124</v>
      </c>
    </row>
    <row r="3" spans="1:19" x14ac:dyDescent="0.25">
      <c r="A3" s="31"/>
      <c r="B3" s="130" t="s">
        <v>111</v>
      </c>
      <c r="C3" s="22"/>
      <c r="G3" s="21" t="s">
        <v>126</v>
      </c>
      <c r="L3" s="21" t="s">
        <v>121</v>
      </c>
      <c r="Q3" s="21" t="s">
        <v>110</v>
      </c>
    </row>
    <row r="4" spans="1:19" x14ac:dyDescent="0.25">
      <c r="A4" s="31"/>
      <c r="B4" s="134" t="s">
        <v>48</v>
      </c>
      <c r="G4" s="23" t="s">
        <v>127</v>
      </c>
      <c r="L4" s="23" t="s">
        <v>122</v>
      </c>
      <c r="Q4" s="23" t="s">
        <v>125</v>
      </c>
    </row>
    <row r="5" spans="1:19" x14ac:dyDescent="0.25">
      <c r="A5" s="31"/>
      <c r="B5" s="132" t="s">
        <v>123</v>
      </c>
      <c r="C5" s="22"/>
      <c r="G5" s="23" t="s">
        <v>123</v>
      </c>
      <c r="L5" s="23" t="s">
        <v>123</v>
      </c>
      <c r="Q5" s="23" t="s">
        <v>123</v>
      </c>
    </row>
    <row r="6" spans="1:19" x14ac:dyDescent="0.25">
      <c r="A6" s="31"/>
      <c r="C6" s="18"/>
    </row>
    <row r="7" spans="1:19" ht="15.75" thickBot="1" x14ac:dyDescent="0.3">
      <c r="A7" s="31"/>
      <c r="B7" s="18"/>
      <c r="C7" s="18"/>
      <c r="M7" s="18"/>
      <c r="N7" s="18"/>
    </row>
    <row r="8" spans="1:19" ht="16.5" customHeight="1" x14ac:dyDescent="0.25">
      <c r="A8" s="136"/>
      <c r="B8" s="122"/>
      <c r="C8" s="123"/>
      <c r="D8" s="123"/>
      <c r="E8" s="123"/>
      <c r="F8" s="124" t="s">
        <v>120</v>
      </c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37"/>
    </row>
    <row r="9" spans="1:19" x14ac:dyDescent="0.25">
      <c r="A9" s="207" t="s">
        <v>56</v>
      </c>
      <c r="B9" s="199" t="s">
        <v>32</v>
      </c>
      <c r="C9" s="201" t="s">
        <v>74</v>
      </c>
      <c r="D9" s="203" t="s">
        <v>0</v>
      </c>
      <c r="E9" s="203" t="s">
        <v>1</v>
      </c>
      <c r="F9" s="203" t="s">
        <v>80</v>
      </c>
      <c r="G9" s="203" t="s">
        <v>4</v>
      </c>
      <c r="H9" s="203" t="s">
        <v>5</v>
      </c>
      <c r="I9" s="203" t="s">
        <v>6</v>
      </c>
      <c r="J9" s="203" t="s">
        <v>77</v>
      </c>
      <c r="K9" s="201" t="s">
        <v>79</v>
      </c>
      <c r="L9" s="203" t="s">
        <v>78</v>
      </c>
      <c r="M9" s="203" t="s">
        <v>9</v>
      </c>
      <c r="N9" s="203" t="s">
        <v>10</v>
      </c>
      <c r="O9" s="203" t="s">
        <v>76</v>
      </c>
      <c r="P9" s="203" t="s">
        <v>11</v>
      </c>
      <c r="Q9" s="208" t="s">
        <v>47</v>
      </c>
    </row>
    <row r="10" spans="1:19" ht="25.5" customHeight="1" x14ac:dyDescent="0.25">
      <c r="A10" s="207"/>
      <c r="B10" s="199"/>
      <c r="C10" s="201"/>
      <c r="D10" s="203"/>
      <c r="E10" s="203"/>
      <c r="F10" s="203"/>
      <c r="G10" s="203"/>
      <c r="H10" s="203"/>
      <c r="I10" s="203"/>
      <c r="J10" s="203"/>
      <c r="K10" s="201"/>
      <c r="L10" s="203"/>
      <c r="M10" s="203"/>
      <c r="N10" s="203"/>
      <c r="O10" s="203"/>
      <c r="P10" s="203"/>
      <c r="Q10" s="208"/>
    </row>
    <row r="11" spans="1:19" ht="24.95" customHeight="1" x14ac:dyDescent="0.25">
      <c r="A11" s="138">
        <v>1</v>
      </c>
      <c r="B11" s="109" t="s">
        <v>95</v>
      </c>
      <c r="C11" s="100">
        <v>9</v>
      </c>
      <c r="D11" s="69">
        <v>3</v>
      </c>
      <c r="E11" s="69">
        <v>3</v>
      </c>
      <c r="F11" s="113">
        <v>12</v>
      </c>
      <c r="G11" s="111">
        <v>2</v>
      </c>
      <c r="H11" s="100">
        <v>13</v>
      </c>
      <c r="I11" s="116">
        <v>2</v>
      </c>
      <c r="J11" s="113">
        <v>11</v>
      </c>
      <c r="K11" s="113">
        <v>4</v>
      </c>
      <c r="L11" s="114">
        <v>9</v>
      </c>
      <c r="M11" s="68">
        <v>25</v>
      </c>
      <c r="N11" s="114">
        <v>9</v>
      </c>
      <c r="O11" s="113">
        <v>9</v>
      </c>
      <c r="P11" s="100">
        <f>SUM(C11:O11)</f>
        <v>111</v>
      </c>
      <c r="Q11" s="139">
        <v>9</v>
      </c>
    </row>
    <row r="12" spans="1:19" ht="24.95" customHeight="1" x14ac:dyDescent="0.25">
      <c r="A12" s="138">
        <v>2</v>
      </c>
      <c r="B12" s="109" t="s">
        <v>94</v>
      </c>
      <c r="C12" s="40">
        <v>6</v>
      </c>
      <c r="D12" s="67">
        <v>14</v>
      </c>
      <c r="E12" s="67">
        <v>8</v>
      </c>
      <c r="F12" s="111">
        <v>2</v>
      </c>
      <c r="G12" s="67">
        <v>4</v>
      </c>
      <c r="H12" s="100">
        <v>14</v>
      </c>
      <c r="I12" s="117">
        <v>4</v>
      </c>
      <c r="J12" s="116">
        <v>2</v>
      </c>
      <c r="K12" s="68">
        <v>25</v>
      </c>
      <c r="L12" s="113">
        <v>8</v>
      </c>
      <c r="M12" s="68">
        <v>25</v>
      </c>
      <c r="N12" s="111">
        <v>1</v>
      </c>
      <c r="O12" s="67">
        <v>8</v>
      </c>
      <c r="P12" s="100">
        <f t="shared" ref="P12:P28" si="0">SUM(C12:O12)</f>
        <v>121</v>
      </c>
      <c r="Q12" s="139">
        <f t="shared" ref="Q12:Q27" si="1">RANK(P12,$P$11:$P$28,1)</f>
        <v>10</v>
      </c>
    </row>
    <row r="13" spans="1:19" ht="24.95" customHeight="1" x14ac:dyDescent="0.25">
      <c r="A13" s="138">
        <v>3</v>
      </c>
      <c r="B13" s="110" t="s">
        <v>93</v>
      </c>
      <c r="C13" s="69">
        <v>3</v>
      </c>
      <c r="D13" s="68">
        <v>25</v>
      </c>
      <c r="E13" s="67">
        <v>4</v>
      </c>
      <c r="F13" s="113">
        <v>11</v>
      </c>
      <c r="G13" s="69">
        <v>3</v>
      </c>
      <c r="H13" s="68">
        <v>25</v>
      </c>
      <c r="I13" s="67">
        <v>14</v>
      </c>
      <c r="J13" s="113">
        <v>17</v>
      </c>
      <c r="K13" s="68">
        <v>25</v>
      </c>
      <c r="L13" s="114">
        <v>9</v>
      </c>
      <c r="M13" s="68">
        <v>25</v>
      </c>
      <c r="N13" s="69">
        <v>3</v>
      </c>
      <c r="O13" s="112">
        <v>15</v>
      </c>
      <c r="P13" s="100">
        <f t="shared" si="0"/>
        <v>179</v>
      </c>
      <c r="Q13" s="139">
        <f t="shared" si="1"/>
        <v>14</v>
      </c>
    </row>
    <row r="14" spans="1:19" ht="24.95" customHeight="1" x14ac:dyDescent="0.25">
      <c r="A14" s="138">
        <v>4</v>
      </c>
      <c r="B14" s="109" t="s">
        <v>96</v>
      </c>
      <c r="C14" s="67">
        <v>4</v>
      </c>
      <c r="D14" s="67">
        <v>5</v>
      </c>
      <c r="E14" s="40">
        <v>7</v>
      </c>
      <c r="F14" s="67">
        <v>10</v>
      </c>
      <c r="G14" s="67">
        <v>5</v>
      </c>
      <c r="H14" s="100">
        <v>14</v>
      </c>
      <c r="I14" s="119">
        <v>8</v>
      </c>
      <c r="J14" s="67">
        <v>14</v>
      </c>
      <c r="K14" s="67">
        <v>5</v>
      </c>
      <c r="L14" s="69">
        <v>3</v>
      </c>
      <c r="M14" s="113">
        <v>12</v>
      </c>
      <c r="N14" s="114">
        <v>9</v>
      </c>
      <c r="O14" s="67">
        <v>13</v>
      </c>
      <c r="P14" s="100">
        <f t="shared" si="0"/>
        <v>109</v>
      </c>
      <c r="Q14" s="139">
        <f t="shared" si="1"/>
        <v>8</v>
      </c>
    </row>
    <row r="15" spans="1:19" ht="24.95" customHeight="1" x14ac:dyDescent="0.25">
      <c r="A15" s="138">
        <v>5</v>
      </c>
      <c r="B15" s="110" t="s">
        <v>92</v>
      </c>
      <c r="C15" s="40">
        <v>7</v>
      </c>
      <c r="D15" s="67">
        <v>7</v>
      </c>
      <c r="E15" s="69">
        <v>1</v>
      </c>
      <c r="F15" s="113">
        <v>5</v>
      </c>
      <c r="G15" s="67">
        <v>10</v>
      </c>
      <c r="H15" s="135">
        <v>8</v>
      </c>
      <c r="I15" s="117">
        <v>15</v>
      </c>
      <c r="J15" s="113">
        <v>7</v>
      </c>
      <c r="K15" s="111">
        <v>1</v>
      </c>
      <c r="L15" s="67">
        <v>6</v>
      </c>
      <c r="M15" s="69">
        <v>3</v>
      </c>
      <c r="N15" s="113">
        <v>7</v>
      </c>
      <c r="O15" s="113">
        <v>4</v>
      </c>
      <c r="P15" s="100">
        <f t="shared" si="0"/>
        <v>81</v>
      </c>
      <c r="Q15" s="139">
        <f t="shared" si="1"/>
        <v>5</v>
      </c>
      <c r="S15" s="146"/>
    </row>
    <row r="16" spans="1:19" ht="24.95" customHeight="1" x14ac:dyDescent="0.25">
      <c r="A16" s="138">
        <v>6</v>
      </c>
      <c r="B16" s="109" t="s">
        <v>97</v>
      </c>
      <c r="C16" s="40">
        <v>16</v>
      </c>
      <c r="D16" s="67">
        <v>9</v>
      </c>
      <c r="E16" s="147">
        <v>9</v>
      </c>
      <c r="F16" s="67">
        <v>13</v>
      </c>
      <c r="G16" s="117">
        <v>17</v>
      </c>
      <c r="H16" s="100">
        <v>9</v>
      </c>
      <c r="I16" s="67">
        <v>14</v>
      </c>
      <c r="J16" s="100">
        <v>16</v>
      </c>
      <c r="K16" s="112">
        <v>10</v>
      </c>
      <c r="L16" s="114">
        <v>9</v>
      </c>
      <c r="M16" s="113">
        <v>7</v>
      </c>
      <c r="N16" s="68">
        <v>25</v>
      </c>
      <c r="O16" s="113">
        <v>16</v>
      </c>
      <c r="P16" s="100">
        <f t="shared" si="0"/>
        <v>170</v>
      </c>
      <c r="Q16" s="139">
        <f t="shared" si="1"/>
        <v>13</v>
      </c>
      <c r="S16" s="146"/>
    </row>
    <row r="17" spans="1:17" ht="24.95" customHeight="1" x14ac:dyDescent="0.25">
      <c r="A17" s="138">
        <v>7</v>
      </c>
      <c r="B17" s="109" t="s">
        <v>98</v>
      </c>
      <c r="C17" s="69">
        <v>2</v>
      </c>
      <c r="D17" s="67">
        <v>10</v>
      </c>
      <c r="E17" s="69">
        <v>2</v>
      </c>
      <c r="F17" s="67">
        <v>9</v>
      </c>
      <c r="G17" s="117">
        <v>11</v>
      </c>
      <c r="H17" s="113">
        <v>6</v>
      </c>
      <c r="I17" s="113">
        <v>6</v>
      </c>
      <c r="J17" s="113">
        <v>9</v>
      </c>
      <c r="K17" s="116">
        <v>2</v>
      </c>
      <c r="L17" s="147">
        <v>13</v>
      </c>
      <c r="M17" s="100">
        <v>11</v>
      </c>
      <c r="N17" s="114">
        <v>9</v>
      </c>
      <c r="O17" s="100">
        <v>10</v>
      </c>
      <c r="P17" s="100">
        <f t="shared" si="0"/>
        <v>100</v>
      </c>
      <c r="Q17" s="139">
        <f t="shared" si="1"/>
        <v>7</v>
      </c>
    </row>
    <row r="18" spans="1:17" ht="24.95" customHeight="1" x14ac:dyDescent="0.25">
      <c r="A18" s="138">
        <v>8</v>
      </c>
      <c r="B18" s="109" t="s">
        <v>99</v>
      </c>
      <c r="C18" s="40">
        <v>5</v>
      </c>
      <c r="D18" s="67">
        <v>6</v>
      </c>
      <c r="E18" s="147">
        <v>13</v>
      </c>
      <c r="F18" s="111">
        <v>1</v>
      </c>
      <c r="G18" s="67">
        <v>6</v>
      </c>
      <c r="H18" s="69">
        <v>3</v>
      </c>
      <c r="I18" s="117">
        <v>12</v>
      </c>
      <c r="J18" s="111">
        <v>1</v>
      </c>
      <c r="K18" s="135">
        <v>8</v>
      </c>
      <c r="L18" s="111">
        <v>1</v>
      </c>
      <c r="M18" s="113">
        <v>6</v>
      </c>
      <c r="N18" s="114">
        <v>9</v>
      </c>
      <c r="O18" s="113">
        <v>6</v>
      </c>
      <c r="P18" s="100">
        <f t="shared" si="0"/>
        <v>77</v>
      </c>
      <c r="Q18" s="139">
        <f t="shared" si="1"/>
        <v>4</v>
      </c>
    </row>
    <row r="19" spans="1:17" ht="24.95" customHeight="1" x14ac:dyDescent="0.25">
      <c r="A19" s="138">
        <v>9</v>
      </c>
      <c r="B19" s="109" t="s">
        <v>100</v>
      </c>
      <c r="C19" s="68">
        <v>25</v>
      </c>
      <c r="D19" s="67">
        <v>15</v>
      </c>
      <c r="E19" s="147">
        <v>9</v>
      </c>
      <c r="F19" s="67">
        <v>15</v>
      </c>
      <c r="G19" s="112">
        <v>16</v>
      </c>
      <c r="H19" s="100">
        <v>5</v>
      </c>
      <c r="I19" s="112">
        <v>10</v>
      </c>
      <c r="J19" s="100">
        <v>10</v>
      </c>
      <c r="K19" s="68">
        <v>25</v>
      </c>
      <c r="L19" s="100">
        <v>4</v>
      </c>
      <c r="M19" s="100">
        <v>8</v>
      </c>
      <c r="N19" s="147">
        <v>13</v>
      </c>
      <c r="O19" s="113">
        <v>7</v>
      </c>
      <c r="P19" s="100">
        <f t="shared" si="0"/>
        <v>162</v>
      </c>
      <c r="Q19" s="139">
        <f t="shared" si="1"/>
        <v>12</v>
      </c>
    </row>
    <row r="20" spans="1:17" ht="24.95" customHeight="1" x14ac:dyDescent="0.25">
      <c r="A20" s="138">
        <v>10</v>
      </c>
      <c r="B20" s="109" t="s">
        <v>101</v>
      </c>
      <c r="C20" s="40">
        <v>11</v>
      </c>
      <c r="D20" s="69">
        <v>1</v>
      </c>
      <c r="E20" s="67">
        <v>5</v>
      </c>
      <c r="F20" s="113">
        <v>6</v>
      </c>
      <c r="G20" s="67">
        <v>7</v>
      </c>
      <c r="H20" s="69">
        <v>2</v>
      </c>
      <c r="I20" s="117">
        <v>11</v>
      </c>
      <c r="J20" s="113">
        <v>6</v>
      </c>
      <c r="K20" s="113">
        <v>6</v>
      </c>
      <c r="L20" s="116">
        <v>2</v>
      </c>
      <c r="M20" s="100">
        <v>5</v>
      </c>
      <c r="N20" s="113">
        <v>4</v>
      </c>
      <c r="O20" s="69">
        <v>3</v>
      </c>
      <c r="P20" s="100">
        <f t="shared" si="0"/>
        <v>69</v>
      </c>
      <c r="Q20" s="140">
        <f t="shared" si="1"/>
        <v>1</v>
      </c>
    </row>
    <row r="21" spans="1:17" ht="24.95" customHeight="1" x14ac:dyDescent="0.25">
      <c r="A21" s="138">
        <v>11</v>
      </c>
      <c r="B21" s="109" t="s">
        <v>102</v>
      </c>
      <c r="C21" s="68">
        <v>25</v>
      </c>
      <c r="D21" s="68">
        <v>25</v>
      </c>
      <c r="E21" s="147">
        <v>13</v>
      </c>
      <c r="F21" s="67">
        <v>14</v>
      </c>
      <c r="G21" s="67">
        <v>9</v>
      </c>
      <c r="H21" s="68">
        <v>25</v>
      </c>
      <c r="I21" s="112">
        <v>9</v>
      </c>
      <c r="J21" s="112">
        <v>15</v>
      </c>
      <c r="K21" s="112">
        <v>9</v>
      </c>
      <c r="L21" s="117">
        <v>7</v>
      </c>
      <c r="M21" s="112">
        <v>10</v>
      </c>
      <c r="N21" s="147">
        <v>13</v>
      </c>
      <c r="O21" s="113">
        <v>11</v>
      </c>
      <c r="P21" s="100">
        <f t="shared" si="0"/>
        <v>185</v>
      </c>
      <c r="Q21" s="139">
        <f t="shared" si="1"/>
        <v>15</v>
      </c>
    </row>
    <row r="22" spans="1:17" ht="24.95" customHeight="1" x14ac:dyDescent="0.25">
      <c r="A22" s="138">
        <v>12</v>
      </c>
      <c r="B22" s="110" t="s">
        <v>115</v>
      </c>
      <c r="C22" s="67">
        <v>14</v>
      </c>
      <c r="D22" s="67">
        <v>7</v>
      </c>
      <c r="E22" s="68">
        <v>25</v>
      </c>
      <c r="F22" s="113">
        <v>17</v>
      </c>
      <c r="G22" s="117">
        <v>14</v>
      </c>
      <c r="H22" s="100">
        <v>7</v>
      </c>
      <c r="I22" s="69">
        <v>3</v>
      </c>
      <c r="J22" s="113">
        <v>13</v>
      </c>
      <c r="K22" s="68">
        <v>25</v>
      </c>
      <c r="L22" s="68">
        <v>25</v>
      </c>
      <c r="M22" s="68">
        <v>25</v>
      </c>
      <c r="N22" s="68">
        <v>25</v>
      </c>
      <c r="O22" s="113">
        <v>12</v>
      </c>
      <c r="P22" s="100">
        <f t="shared" si="0"/>
        <v>212</v>
      </c>
      <c r="Q22" s="139">
        <f t="shared" si="1"/>
        <v>17</v>
      </c>
    </row>
    <row r="23" spans="1:17" ht="34.5" customHeight="1" x14ac:dyDescent="0.25">
      <c r="A23" s="138">
        <v>13</v>
      </c>
      <c r="B23" s="110" t="s">
        <v>118</v>
      </c>
      <c r="C23" s="40">
        <v>10</v>
      </c>
      <c r="D23" s="67">
        <v>13</v>
      </c>
      <c r="E23" s="68">
        <v>25</v>
      </c>
      <c r="F23" s="113">
        <v>16</v>
      </c>
      <c r="G23" s="112">
        <v>15</v>
      </c>
      <c r="H23" s="67">
        <v>14</v>
      </c>
      <c r="I23" s="67">
        <v>14</v>
      </c>
      <c r="J23" s="117">
        <v>12</v>
      </c>
      <c r="K23" s="112">
        <v>10</v>
      </c>
      <c r="L23" s="114">
        <v>9</v>
      </c>
      <c r="M23" s="68">
        <v>25</v>
      </c>
      <c r="N23" s="68">
        <v>25</v>
      </c>
      <c r="O23" s="113">
        <v>17</v>
      </c>
      <c r="P23" s="100">
        <f t="shared" si="0"/>
        <v>205</v>
      </c>
      <c r="Q23" s="139">
        <f t="shared" si="1"/>
        <v>16</v>
      </c>
    </row>
    <row r="24" spans="1:17" ht="32.25" customHeight="1" x14ac:dyDescent="0.25">
      <c r="A24" s="138">
        <v>14</v>
      </c>
      <c r="B24" s="110" t="s">
        <v>119</v>
      </c>
      <c r="C24" s="40">
        <v>13</v>
      </c>
      <c r="D24" s="67">
        <v>4</v>
      </c>
      <c r="E24" s="147">
        <v>9</v>
      </c>
      <c r="F24" s="67">
        <v>8</v>
      </c>
      <c r="G24" s="69">
        <v>1</v>
      </c>
      <c r="H24" s="69">
        <v>1</v>
      </c>
      <c r="I24" s="117">
        <v>12</v>
      </c>
      <c r="J24" s="100">
        <v>5</v>
      </c>
      <c r="K24" s="69">
        <v>3</v>
      </c>
      <c r="L24" s="100">
        <v>5</v>
      </c>
      <c r="M24" s="100">
        <v>4</v>
      </c>
      <c r="N24" s="135">
        <v>8</v>
      </c>
      <c r="O24" s="116">
        <v>1</v>
      </c>
      <c r="P24" s="100">
        <f t="shared" si="0"/>
        <v>74</v>
      </c>
      <c r="Q24" s="140">
        <f t="shared" si="1"/>
        <v>3</v>
      </c>
    </row>
    <row r="25" spans="1:17" ht="24.95" customHeight="1" x14ac:dyDescent="0.25">
      <c r="A25" s="138">
        <v>15</v>
      </c>
      <c r="B25" s="110" t="s">
        <v>51</v>
      </c>
      <c r="C25" s="67">
        <v>8</v>
      </c>
      <c r="D25" s="67">
        <v>12</v>
      </c>
      <c r="E25" s="147">
        <v>9</v>
      </c>
      <c r="F25" s="111">
        <v>3</v>
      </c>
      <c r="G25" s="117">
        <v>12</v>
      </c>
      <c r="H25" s="40">
        <v>11</v>
      </c>
      <c r="I25" s="116">
        <v>1</v>
      </c>
      <c r="J25" s="111">
        <v>3</v>
      </c>
      <c r="K25" s="100">
        <v>9</v>
      </c>
      <c r="L25" s="147">
        <v>13</v>
      </c>
      <c r="M25" s="116">
        <v>1</v>
      </c>
      <c r="N25" s="100">
        <v>5</v>
      </c>
      <c r="O25" s="113">
        <v>5</v>
      </c>
      <c r="P25" s="100">
        <f t="shared" si="0"/>
        <v>92</v>
      </c>
      <c r="Q25" s="139">
        <f t="shared" si="1"/>
        <v>6</v>
      </c>
    </row>
    <row r="26" spans="1:17" ht="24.95" customHeight="1" x14ac:dyDescent="0.25">
      <c r="A26" s="138">
        <v>16</v>
      </c>
      <c r="B26" s="110" t="s">
        <v>104</v>
      </c>
      <c r="C26" s="69">
        <v>1</v>
      </c>
      <c r="D26" s="69">
        <v>2</v>
      </c>
      <c r="E26" s="113">
        <v>6</v>
      </c>
      <c r="F26" s="113">
        <v>4</v>
      </c>
      <c r="G26" s="117">
        <v>13</v>
      </c>
      <c r="H26" s="67">
        <v>4</v>
      </c>
      <c r="I26" s="100">
        <v>5</v>
      </c>
      <c r="J26" s="100">
        <v>4</v>
      </c>
      <c r="K26" s="135">
        <v>8</v>
      </c>
      <c r="L26" s="147">
        <v>13</v>
      </c>
      <c r="M26" s="69">
        <v>2</v>
      </c>
      <c r="N26" s="100">
        <v>6</v>
      </c>
      <c r="O26" s="69">
        <v>2</v>
      </c>
      <c r="P26" s="100">
        <f t="shared" si="0"/>
        <v>70</v>
      </c>
      <c r="Q26" s="140">
        <f t="shared" si="1"/>
        <v>2</v>
      </c>
    </row>
    <row r="27" spans="1:17" ht="24.95" customHeight="1" x14ac:dyDescent="0.25">
      <c r="A27" s="138">
        <v>17</v>
      </c>
      <c r="B27" s="110" t="s">
        <v>91</v>
      </c>
      <c r="C27" s="67">
        <v>15</v>
      </c>
      <c r="D27" s="68">
        <v>25</v>
      </c>
      <c r="E27" s="68">
        <v>25</v>
      </c>
      <c r="F27" s="68">
        <v>25</v>
      </c>
      <c r="G27" s="68">
        <v>25</v>
      </c>
      <c r="H27" s="67">
        <v>14</v>
      </c>
      <c r="I27" s="117">
        <v>13</v>
      </c>
      <c r="J27" s="68">
        <v>25</v>
      </c>
      <c r="K27" s="68">
        <v>25</v>
      </c>
      <c r="L27" s="68">
        <v>25</v>
      </c>
      <c r="M27" s="68">
        <v>25</v>
      </c>
      <c r="N27" s="68">
        <v>25</v>
      </c>
      <c r="O27" s="67">
        <v>18</v>
      </c>
      <c r="P27" s="100">
        <f t="shared" si="0"/>
        <v>285</v>
      </c>
      <c r="Q27" s="139">
        <f t="shared" si="1"/>
        <v>18</v>
      </c>
    </row>
    <row r="28" spans="1:17" ht="24.95" customHeight="1" x14ac:dyDescent="0.25">
      <c r="A28" s="138">
        <v>18</v>
      </c>
      <c r="B28" s="110" t="s">
        <v>116</v>
      </c>
      <c r="C28" s="43">
        <v>12</v>
      </c>
      <c r="D28" s="67">
        <v>11</v>
      </c>
      <c r="E28" s="147">
        <v>13</v>
      </c>
      <c r="F28" s="67">
        <v>7</v>
      </c>
      <c r="G28" s="67">
        <v>8</v>
      </c>
      <c r="H28" s="67">
        <v>10</v>
      </c>
      <c r="I28" s="117">
        <v>7</v>
      </c>
      <c r="J28" s="67">
        <v>8</v>
      </c>
      <c r="K28" s="117">
        <v>7</v>
      </c>
      <c r="L28" s="147">
        <v>13</v>
      </c>
      <c r="M28" s="113">
        <v>9</v>
      </c>
      <c r="N28" s="69">
        <v>2</v>
      </c>
      <c r="O28" s="67">
        <v>14</v>
      </c>
      <c r="P28" s="100">
        <f t="shared" si="0"/>
        <v>121</v>
      </c>
      <c r="Q28" s="139">
        <v>11</v>
      </c>
    </row>
    <row r="29" spans="1:17" x14ac:dyDescent="0.25">
      <c r="A29" s="141"/>
      <c r="B29" s="103" t="s">
        <v>85</v>
      </c>
      <c r="C29" s="101"/>
      <c r="D29" s="105"/>
      <c r="E29" s="105"/>
      <c r="F29" s="105"/>
      <c r="G29" s="105"/>
      <c r="H29" s="105"/>
      <c r="I29" s="106"/>
      <c r="J29" s="105"/>
      <c r="K29" s="105"/>
      <c r="L29" s="105"/>
      <c r="M29" s="105"/>
      <c r="N29" s="105"/>
      <c r="O29" s="105"/>
      <c r="P29" s="105"/>
      <c r="Q29" s="142"/>
    </row>
    <row r="30" spans="1:17" ht="15.75" thickBot="1" x14ac:dyDescent="0.3">
      <c r="A30" s="143"/>
      <c r="B30" s="145" t="s">
        <v>33</v>
      </c>
      <c r="C30" s="102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44"/>
    </row>
    <row r="32" spans="1:17" x14ac:dyDescent="0.25">
      <c r="B32" s="204" t="s">
        <v>113</v>
      </c>
      <c r="C32" s="204"/>
      <c r="D32" s="206"/>
      <c r="E32" s="206"/>
      <c r="F32" s="206"/>
      <c r="G32" s="132" t="s">
        <v>123</v>
      </c>
      <c r="H32" s="133"/>
      <c r="I32" s="133"/>
      <c r="J32" s="133"/>
      <c r="K32" s="133"/>
      <c r="L32" s="133"/>
      <c r="M32" s="133"/>
      <c r="N32" s="133"/>
      <c r="O32" s="133"/>
      <c r="P32" s="133"/>
      <c r="Q32" s="133"/>
    </row>
    <row r="33" spans="2:17" x14ac:dyDescent="0.25">
      <c r="B33" s="205" t="s">
        <v>114</v>
      </c>
      <c r="C33" s="205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</row>
  </sheetData>
  <mergeCells count="20">
    <mergeCell ref="B33:C33"/>
    <mergeCell ref="M9:M10"/>
    <mergeCell ref="N9:N10"/>
    <mergeCell ref="O9:O10"/>
    <mergeCell ref="P9:P10"/>
    <mergeCell ref="Q9:Q10"/>
    <mergeCell ref="B32:C32"/>
    <mergeCell ref="D32:F32"/>
    <mergeCell ref="G9:G10"/>
    <mergeCell ref="H9:H10"/>
    <mergeCell ref="I9:I10"/>
    <mergeCell ref="J9:J10"/>
    <mergeCell ref="K9:K10"/>
    <mergeCell ref="L9:L10"/>
    <mergeCell ref="F9:F10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scale="6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2"/>
  <sheetViews>
    <sheetView topLeftCell="A7" workbookViewId="0">
      <selection activeCell="R27" sqref="R27"/>
    </sheetView>
  </sheetViews>
  <sheetFormatPr defaultRowHeight="15" x14ac:dyDescent="0.25"/>
  <cols>
    <col min="2" max="2" width="6" customWidth="1"/>
    <col min="3" max="3" width="66.7109375" customWidth="1"/>
    <col min="4" max="4" width="10.28515625" customWidth="1"/>
    <col min="5" max="5" width="10.7109375" customWidth="1"/>
    <col min="6" max="6" width="11.140625" customWidth="1"/>
    <col min="10" max="10" width="10.28515625" customWidth="1"/>
    <col min="14" max="14" width="10.85546875" customWidth="1"/>
    <col min="18" max="18" width="10" customWidth="1"/>
  </cols>
  <sheetData>
    <row r="1" spans="2:21" x14ac:dyDescent="0.25">
      <c r="B1" s="31"/>
      <c r="C1" s="130" t="s">
        <v>43</v>
      </c>
      <c r="D1" s="22"/>
      <c r="H1" s="21" t="s">
        <v>43</v>
      </c>
      <c r="M1" s="21" t="s">
        <v>43</v>
      </c>
      <c r="R1" s="21" t="s">
        <v>43</v>
      </c>
    </row>
    <row r="2" spans="2:21" x14ac:dyDescent="0.25">
      <c r="B2" s="31"/>
      <c r="C2" s="130" t="s">
        <v>40</v>
      </c>
      <c r="D2" s="22"/>
      <c r="H2" s="21" t="s">
        <v>117</v>
      </c>
      <c r="M2" s="21" t="s">
        <v>117</v>
      </c>
      <c r="R2" s="21" t="s">
        <v>124</v>
      </c>
    </row>
    <row r="3" spans="2:21" x14ac:dyDescent="0.25">
      <c r="B3" s="31"/>
      <c r="C3" s="130" t="s">
        <v>111</v>
      </c>
      <c r="D3" s="22"/>
      <c r="H3" s="21" t="s">
        <v>126</v>
      </c>
      <c r="M3" s="21" t="s">
        <v>121</v>
      </c>
      <c r="R3" s="21" t="s">
        <v>110</v>
      </c>
    </row>
    <row r="4" spans="2:21" x14ac:dyDescent="0.25">
      <c r="B4" s="31"/>
      <c r="C4" s="148" t="s">
        <v>48</v>
      </c>
      <c r="H4" s="23" t="s">
        <v>127</v>
      </c>
      <c r="M4" s="23" t="s">
        <v>139</v>
      </c>
      <c r="R4" s="23" t="s">
        <v>125</v>
      </c>
    </row>
    <row r="5" spans="2:21" x14ac:dyDescent="0.25">
      <c r="B5" s="31"/>
      <c r="C5" s="132" t="s">
        <v>129</v>
      </c>
      <c r="D5" s="22"/>
      <c r="H5" s="23" t="s">
        <v>129</v>
      </c>
      <c r="M5" s="23" t="s">
        <v>129</v>
      </c>
      <c r="R5" s="23" t="s">
        <v>129</v>
      </c>
    </row>
    <row r="6" spans="2:21" x14ac:dyDescent="0.25">
      <c r="B6" s="31"/>
      <c r="D6" s="18"/>
    </row>
    <row r="7" spans="2:21" ht="15.75" thickBot="1" x14ac:dyDescent="0.3">
      <c r="B7" s="31"/>
      <c r="C7" s="151"/>
      <c r="D7" s="151"/>
      <c r="E7" s="150"/>
      <c r="F7" s="150"/>
      <c r="G7" s="150"/>
      <c r="H7" s="150"/>
      <c r="I7" s="150"/>
      <c r="J7" s="150"/>
      <c r="K7" s="150"/>
      <c r="L7" s="150"/>
      <c r="M7" s="150"/>
      <c r="N7" s="151"/>
      <c r="O7" s="151"/>
      <c r="P7" s="150"/>
      <c r="Q7" s="150"/>
      <c r="R7" s="150"/>
    </row>
    <row r="8" spans="2:21" ht="18.75" x14ac:dyDescent="0.25">
      <c r="B8" s="121"/>
      <c r="C8" s="122"/>
      <c r="D8" s="123"/>
      <c r="E8" s="123"/>
      <c r="F8" s="123"/>
      <c r="G8" s="124" t="s">
        <v>128</v>
      </c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37"/>
    </row>
    <row r="9" spans="2:21" x14ac:dyDescent="0.25">
      <c r="B9" s="197" t="s">
        <v>56</v>
      </c>
      <c r="C9" s="199" t="s">
        <v>32</v>
      </c>
      <c r="D9" s="201" t="s">
        <v>74</v>
      </c>
      <c r="E9" s="203" t="s">
        <v>0</v>
      </c>
      <c r="F9" s="203" t="s">
        <v>1</v>
      </c>
      <c r="G9" s="203" t="s">
        <v>80</v>
      </c>
      <c r="H9" s="203" t="s">
        <v>4</v>
      </c>
      <c r="I9" s="203" t="s">
        <v>5</v>
      </c>
      <c r="J9" s="203" t="s">
        <v>6</v>
      </c>
      <c r="K9" s="203" t="s">
        <v>77</v>
      </c>
      <c r="L9" s="201" t="s">
        <v>79</v>
      </c>
      <c r="M9" s="203" t="s">
        <v>78</v>
      </c>
      <c r="N9" s="203" t="s">
        <v>9</v>
      </c>
      <c r="O9" s="203" t="s">
        <v>10</v>
      </c>
      <c r="P9" s="203" t="s">
        <v>76</v>
      </c>
      <c r="Q9" s="203" t="s">
        <v>11</v>
      </c>
      <c r="R9" s="208" t="s">
        <v>47</v>
      </c>
    </row>
    <row r="10" spans="2:21" ht="24.75" customHeight="1" x14ac:dyDescent="0.25">
      <c r="B10" s="197"/>
      <c r="C10" s="199"/>
      <c r="D10" s="201"/>
      <c r="E10" s="203"/>
      <c r="F10" s="203"/>
      <c r="G10" s="203"/>
      <c r="H10" s="203"/>
      <c r="I10" s="203"/>
      <c r="J10" s="203"/>
      <c r="K10" s="203"/>
      <c r="L10" s="201"/>
      <c r="M10" s="203"/>
      <c r="N10" s="203"/>
      <c r="O10" s="203"/>
      <c r="P10" s="203"/>
      <c r="Q10" s="203"/>
      <c r="R10" s="208"/>
    </row>
    <row r="11" spans="2:21" ht="24.95" customHeight="1" x14ac:dyDescent="0.25">
      <c r="B11" s="149">
        <v>1</v>
      </c>
      <c r="C11" s="109" t="s">
        <v>95</v>
      </c>
      <c r="D11" s="153">
        <v>10</v>
      </c>
      <c r="E11" s="69">
        <v>1</v>
      </c>
      <c r="F11" s="69">
        <v>2</v>
      </c>
      <c r="G11" s="67">
        <v>17</v>
      </c>
      <c r="H11" s="69">
        <v>3</v>
      </c>
      <c r="I11" s="153">
        <v>14</v>
      </c>
      <c r="J11" s="67">
        <v>4</v>
      </c>
      <c r="K11" s="67">
        <v>16</v>
      </c>
      <c r="L11" s="68">
        <v>25</v>
      </c>
      <c r="M11" s="161">
        <v>13</v>
      </c>
      <c r="N11" s="68">
        <v>25</v>
      </c>
      <c r="O11" s="68">
        <v>25</v>
      </c>
      <c r="P11" s="67">
        <v>17</v>
      </c>
      <c r="Q11" s="153">
        <f>SUM(D11:P11)</f>
        <v>172</v>
      </c>
      <c r="R11" s="159">
        <f>RANK(Q11,$Q$11:$Q$27,1)</f>
        <v>13</v>
      </c>
    </row>
    <row r="12" spans="2:21" ht="24.95" customHeight="1" x14ac:dyDescent="0.25">
      <c r="B12" s="149">
        <v>2</v>
      </c>
      <c r="C12" s="109" t="s">
        <v>94</v>
      </c>
      <c r="D12" s="154">
        <v>14</v>
      </c>
      <c r="E12" s="67">
        <v>14</v>
      </c>
      <c r="F12" s="161">
        <v>13</v>
      </c>
      <c r="G12" s="67">
        <v>10</v>
      </c>
      <c r="H12" s="67">
        <v>13</v>
      </c>
      <c r="I12" s="153">
        <v>13</v>
      </c>
      <c r="J12" s="161">
        <v>13</v>
      </c>
      <c r="K12" s="69">
        <v>3</v>
      </c>
      <c r="L12" s="68">
        <v>25</v>
      </c>
      <c r="M12" s="67">
        <v>8</v>
      </c>
      <c r="N12" s="153">
        <v>13</v>
      </c>
      <c r="O12" s="69">
        <v>3</v>
      </c>
      <c r="P12" s="67">
        <v>17</v>
      </c>
      <c r="Q12" s="153">
        <f t="shared" ref="Q12:Q27" si="0">SUM(D12:P12)</f>
        <v>159</v>
      </c>
      <c r="R12" s="159">
        <f t="shared" ref="R12:R27" si="1">RANK(Q12,$Q$11:$Q$27,1)</f>
        <v>11</v>
      </c>
    </row>
    <row r="13" spans="2:21" ht="24.95" customHeight="1" x14ac:dyDescent="0.25">
      <c r="B13" s="149">
        <v>3</v>
      </c>
      <c r="C13" s="110" t="s">
        <v>93</v>
      </c>
      <c r="D13" s="69">
        <v>1</v>
      </c>
      <c r="E13" s="68">
        <v>25</v>
      </c>
      <c r="F13" s="67">
        <v>8</v>
      </c>
      <c r="G13" s="67">
        <v>16</v>
      </c>
      <c r="H13" s="69">
        <v>2</v>
      </c>
      <c r="I13" s="67">
        <v>6</v>
      </c>
      <c r="J13" s="67">
        <v>8</v>
      </c>
      <c r="K13" s="67">
        <v>17</v>
      </c>
      <c r="L13" s="68">
        <v>25</v>
      </c>
      <c r="M13" s="67">
        <v>7</v>
      </c>
      <c r="N13" s="68">
        <v>25</v>
      </c>
      <c r="O13" s="68">
        <v>25</v>
      </c>
      <c r="P13" s="119">
        <v>17</v>
      </c>
      <c r="Q13" s="153">
        <f t="shared" si="0"/>
        <v>182</v>
      </c>
      <c r="R13" s="159">
        <f t="shared" si="1"/>
        <v>14</v>
      </c>
    </row>
    <row r="14" spans="2:21" ht="24.95" customHeight="1" x14ac:dyDescent="0.25">
      <c r="B14" s="149">
        <v>4</v>
      </c>
      <c r="C14" s="109" t="s">
        <v>96</v>
      </c>
      <c r="D14" s="69">
        <v>3</v>
      </c>
      <c r="E14" s="69">
        <v>3</v>
      </c>
      <c r="F14" s="154">
        <v>5</v>
      </c>
      <c r="G14" s="67">
        <v>12</v>
      </c>
      <c r="H14" s="67">
        <v>14</v>
      </c>
      <c r="I14" s="153">
        <v>15</v>
      </c>
      <c r="J14" s="68">
        <v>25</v>
      </c>
      <c r="K14" s="67">
        <v>14</v>
      </c>
      <c r="L14" s="67">
        <v>7</v>
      </c>
      <c r="M14" s="69">
        <v>1</v>
      </c>
      <c r="N14" s="68">
        <v>25</v>
      </c>
      <c r="O14" s="68">
        <v>25</v>
      </c>
      <c r="P14" s="67">
        <v>14</v>
      </c>
      <c r="Q14" s="153">
        <f t="shared" si="0"/>
        <v>163</v>
      </c>
      <c r="R14" s="159">
        <f t="shared" si="1"/>
        <v>12</v>
      </c>
    </row>
    <row r="15" spans="2:21" ht="31.5" customHeight="1" x14ac:dyDescent="0.25">
      <c r="B15" s="149">
        <v>5</v>
      </c>
      <c r="C15" s="110" t="s">
        <v>130</v>
      </c>
      <c r="D15" s="67">
        <v>11</v>
      </c>
      <c r="E15" s="67">
        <v>16</v>
      </c>
      <c r="F15" s="147">
        <v>9</v>
      </c>
      <c r="G15" s="67">
        <v>15</v>
      </c>
      <c r="H15" s="69">
        <v>1</v>
      </c>
      <c r="I15" s="153">
        <v>11</v>
      </c>
      <c r="J15" s="147">
        <v>9</v>
      </c>
      <c r="K15" s="67">
        <v>10</v>
      </c>
      <c r="L15" s="68">
        <v>25</v>
      </c>
      <c r="M15" s="68">
        <v>25</v>
      </c>
      <c r="N15" s="68">
        <v>25</v>
      </c>
      <c r="O15" s="68">
        <v>25</v>
      </c>
      <c r="P15" s="67">
        <v>9</v>
      </c>
      <c r="Q15" s="153">
        <f t="shared" si="0"/>
        <v>191</v>
      </c>
      <c r="R15" s="159">
        <f t="shared" si="1"/>
        <v>15</v>
      </c>
    </row>
    <row r="16" spans="2:21" ht="24.95" customHeight="1" x14ac:dyDescent="0.25">
      <c r="B16" s="149">
        <v>6</v>
      </c>
      <c r="C16" s="109" t="s">
        <v>131</v>
      </c>
      <c r="D16" s="67">
        <v>4</v>
      </c>
      <c r="E16" s="67">
        <v>6</v>
      </c>
      <c r="F16" s="67">
        <v>4</v>
      </c>
      <c r="G16" s="67">
        <v>5</v>
      </c>
      <c r="H16" s="67">
        <v>11</v>
      </c>
      <c r="I16" s="69">
        <v>3</v>
      </c>
      <c r="J16" s="69">
        <v>2</v>
      </c>
      <c r="K16" s="67">
        <v>5</v>
      </c>
      <c r="L16" s="67">
        <v>4</v>
      </c>
      <c r="M16" s="67">
        <v>5</v>
      </c>
      <c r="N16" s="69">
        <v>1</v>
      </c>
      <c r="O16" s="67">
        <v>5</v>
      </c>
      <c r="P16" s="67">
        <v>5</v>
      </c>
      <c r="Q16" s="153">
        <f t="shared" si="0"/>
        <v>60</v>
      </c>
      <c r="R16" s="160">
        <f t="shared" si="1"/>
        <v>1</v>
      </c>
      <c r="U16" s="162"/>
    </row>
    <row r="17" spans="2:18" ht="24.95" customHeight="1" x14ac:dyDescent="0.25">
      <c r="B17" s="149">
        <v>7</v>
      </c>
      <c r="C17" s="110" t="s">
        <v>92</v>
      </c>
      <c r="D17" s="154">
        <v>9</v>
      </c>
      <c r="E17" s="67">
        <v>10</v>
      </c>
      <c r="F17" s="69">
        <v>1</v>
      </c>
      <c r="G17" s="69">
        <v>2</v>
      </c>
      <c r="H17" s="67">
        <v>5</v>
      </c>
      <c r="I17" s="156">
        <v>9</v>
      </c>
      <c r="J17" s="147">
        <v>9</v>
      </c>
      <c r="K17" s="67">
        <v>7</v>
      </c>
      <c r="L17" s="69">
        <v>2</v>
      </c>
      <c r="M17" s="69">
        <v>2</v>
      </c>
      <c r="N17" s="67">
        <v>4</v>
      </c>
      <c r="O17" s="67">
        <v>6</v>
      </c>
      <c r="P17" s="69">
        <v>1</v>
      </c>
      <c r="Q17" s="153">
        <f t="shared" si="0"/>
        <v>67</v>
      </c>
      <c r="R17" s="160">
        <f t="shared" si="1"/>
        <v>2</v>
      </c>
    </row>
    <row r="18" spans="2:18" ht="24.95" customHeight="1" x14ac:dyDescent="0.25">
      <c r="B18" s="149">
        <v>8</v>
      </c>
      <c r="C18" s="109" t="s">
        <v>97</v>
      </c>
      <c r="D18" s="154">
        <v>17</v>
      </c>
      <c r="E18" s="67">
        <v>15</v>
      </c>
      <c r="F18" s="161">
        <v>13</v>
      </c>
      <c r="G18" s="67">
        <v>14</v>
      </c>
      <c r="H18" s="155">
        <v>15</v>
      </c>
      <c r="I18" s="153">
        <v>12</v>
      </c>
      <c r="J18" s="161">
        <v>13</v>
      </c>
      <c r="K18" s="153">
        <v>13</v>
      </c>
      <c r="L18" s="68">
        <v>25</v>
      </c>
      <c r="M18" s="147">
        <v>9</v>
      </c>
      <c r="N18" s="67">
        <v>12</v>
      </c>
      <c r="O18" s="68">
        <v>25</v>
      </c>
      <c r="P18" s="119">
        <v>12</v>
      </c>
      <c r="Q18" s="153">
        <f t="shared" si="0"/>
        <v>195</v>
      </c>
      <c r="R18" s="159">
        <f t="shared" si="1"/>
        <v>16</v>
      </c>
    </row>
    <row r="19" spans="2:18" ht="24.95" customHeight="1" x14ac:dyDescent="0.25">
      <c r="B19" s="149">
        <v>9</v>
      </c>
      <c r="C19" s="109" t="s">
        <v>98</v>
      </c>
      <c r="D19" s="67">
        <v>8</v>
      </c>
      <c r="E19" s="67">
        <v>4</v>
      </c>
      <c r="F19" s="69">
        <v>3</v>
      </c>
      <c r="G19" s="67">
        <v>11</v>
      </c>
      <c r="H19" s="155">
        <v>10</v>
      </c>
      <c r="I19" s="68">
        <v>25</v>
      </c>
      <c r="J19" s="69">
        <v>3</v>
      </c>
      <c r="K19" s="67">
        <v>12</v>
      </c>
      <c r="L19" s="69">
        <v>1</v>
      </c>
      <c r="M19" s="147">
        <v>9</v>
      </c>
      <c r="N19" s="153">
        <v>8</v>
      </c>
      <c r="O19" s="153">
        <v>8</v>
      </c>
      <c r="P19" s="153">
        <v>7</v>
      </c>
      <c r="Q19" s="153">
        <f t="shared" si="0"/>
        <v>109</v>
      </c>
      <c r="R19" s="159">
        <f t="shared" si="1"/>
        <v>8</v>
      </c>
    </row>
    <row r="20" spans="2:18" ht="24.95" customHeight="1" x14ac:dyDescent="0.25">
      <c r="B20" s="149">
        <v>10</v>
      </c>
      <c r="C20" s="109" t="s">
        <v>99</v>
      </c>
      <c r="D20" s="154">
        <v>7</v>
      </c>
      <c r="E20" s="67">
        <v>8</v>
      </c>
      <c r="F20" s="147">
        <v>9</v>
      </c>
      <c r="G20" s="69">
        <v>1</v>
      </c>
      <c r="H20" s="67">
        <v>7</v>
      </c>
      <c r="I20" s="67">
        <v>8</v>
      </c>
      <c r="J20" s="67">
        <v>5</v>
      </c>
      <c r="K20" s="69">
        <v>1</v>
      </c>
      <c r="L20" s="156">
        <v>6</v>
      </c>
      <c r="M20" s="156">
        <v>6</v>
      </c>
      <c r="N20" s="67">
        <v>7</v>
      </c>
      <c r="O20" s="147">
        <v>9</v>
      </c>
      <c r="P20" s="67">
        <v>10</v>
      </c>
      <c r="Q20" s="153">
        <f t="shared" si="0"/>
        <v>84</v>
      </c>
      <c r="R20" s="159">
        <f t="shared" si="1"/>
        <v>6</v>
      </c>
    </row>
    <row r="21" spans="2:18" ht="32.25" customHeight="1" x14ac:dyDescent="0.25">
      <c r="B21" s="149">
        <v>11</v>
      </c>
      <c r="C21" s="110" t="s">
        <v>132</v>
      </c>
      <c r="D21" s="154">
        <v>16</v>
      </c>
      <c r="E21" s="67">
        <v>5</v>
      </c>
      <c r="F21" s="68">
        <v>25</v>
      </c>
      <c r="G21" s="67">
        <v>8</v>
      </c>
      <c r="H21" s="68">
        <v>25</v>
      </c>
      <c r="I21" s="68">
        <v>25</v>
      </c>
      <c r="J21" s="68">
        <v>25</v>
      </c>
      <c r="K21" s="67">
        <v>15</v>
      </c>
      <c r="L21" s="156">
        <v>9</v>
      </c>
      <c r="M21" s="68">
        <v>25</v>
      </c>
      <c r="N21" s="67">
        <v>9</v>
      </c>
      <c r="O21" s="68">
        <v>25</v>
      </c>
      <c r="P21" s="69">
        <v>2</v>
      </c>
      <c r="Q21" s="153">
        <f t="shared" si="0"/>
        <v>214</v>
      </c>
      <c r="R21" s="159">
        <f t="shared" si="1"/>
        <v>17</v>
      </c>
    </row>
    <row r="22" spans="2:18" ht="24.95" customHeight="1" x14ac:dyDescent="0.25">
      <c r="B22" s="149">
        <v>12</v>
      </c>
      <c r="C22" s="109" t="s">
        <v>133</v>
      </c>
      <c r="D22" s="154">
        <v>5</v>
      </c>
      <c r="E22" s="67">
        <v>7</v>
      </c>
      <c r="F22" s="147">
        <v>9</v>
      </c>
      <c r="G22" s="67">
        <v>6</v>
      </c>
      <c r="H22" s="67">
        <v>8</v>
      </c>
      <c r="I22" s="69">
        <v>1</v>
      </c>
      <c r="J22" s="155">
        <v>7</v>
      </c>
      <c r="K22" s="69">
        <v>2</v>
      </c>
      <c r="L22" s="156">
        <v>11</v>
      </c>
      <c r="M22" s="147">
        <v>9</v>
      </c>
      <c r="N22" s="67">
        <v>6</v>
      </c>
      <c r="O22" s="153">
        <v>4</v>
      </c>
      <c r="P22" s="69">
        <v>3</v>
      </c>
      <c r="Q22" s="153">
        <f t="shared" si="0"/>
        <v>78</v>
      </c>
      <c r="R22" s="159">
        <f t="shared" si="1"/>
        <v>5</v>
      </c>
    </row>
    <row r="23" spans="2:18" ht="24.95" customHeight="1" x14ac:dyDescent="0.25">
      <c r="B23" s="149">
        <v>13</v>
      </c>
      <c r="C23" s="109" t="s">
        <v>100</v>
      </c>
      <c r="D23" s="67">
        <v>15</v>
      </c>
      <c r="E23" s="67">
        <v>11</v>
      </c>
      <c r="F23" s="161">
        <v>13</v>
      </c>
      <c r="G23" s="67">
        <v>9</v>
      </c>
      <c r="H23" s="119">
        <v>12</v>
      </c>
      <c r="I23" s="69">
        <v>2</v>
      </c>
      <c r="J23" s="147">
        <v>9</v>
      </c>
      <c r="K23" s="153">
        <v>11</v>
      </c>
      <c r="L23" s="153">
        <v>12</v>
      </c>
      <c r="M23" s="153">
        <v>4</v>
      </c>
      <c r="N23" s="153">
        <v>10</v>
      </c>
      <c r="O23" s="68">
        <v>25</v>
      </c>
      <c r="P23" s="67">
        <v>13</v>
      </c>
      <c r="Q23" s="153">
        <f t="shared" si="0"/>
        <v>146</v>
      </c>
      <c r="R23" s="159">
        <f t="shared" si="1"/>
        <v>10</v>
      </c>
    </row>
    <row r="24" spans="2:18" ht="24.95" customHeight="1" x14ac:dyDescent="0.25">
      <c r="B24" s="149">
        <v>14</v>
      </c>
      <c r="C24" s="109" t="s">
        <v>101</v>
      </c>
      <c r="D24" s="154">
        <v>6</v>
      </c>
      <c r="E24" s="69">
        <v>2</v>
      </c>
      <c r="F24" s="67">
        <v>6</v>
      </c>
      <c r="G24" s="69">
        <v>3</v>
      </c>
      <c r="H24" s="67">
        <v>6</v>
      </c>
      <c r="I24" s="67">
        <v>10</v>
      </c>
      <c r="J24" s="161">
        <v>13</v>
      </c>
      <c r="K24" s="67">
        <v>4</v>
      </c>
      <c r="L24" s="67">
        <v>5</v>
      </c>
      <c r="M24" s="69">
        <v>3</v>
      </c>
      <c r="N24" s="69">
        <v>3</v>
      </c>
      <c r="O24" s="67">
        <v>7</v>
      </c>
      <c r="P24" s="119">
        <v>6</v>
      </c>
      <c r="Q24" s="153">
        <f t="shared" si="0"/>
        <v>74</v>
      </c>
      <c r="R24" s="159">
        <f t="shared" si="1"/>
        <v>4</v>
      </c>
    </row>
    <row r="25" spans="2:18" ht="24.95" customHeight="1" x14ac:dyDescent="0.25">
      <c r="B25" s="149">
        <v>15</v>
      </c>
      <c r="C25" s="109" t="s">
        <v>137</v>
      </c>
      <c r="D25" s="69">
        <v>2</v>
      </c>
      <c r="E25" s="67">
        <v>13</v>
      </c>
      <c r="F25" s="67">
        <v>7</v>
      </c>
      <c r="G25" s="67">
        <v>7</v>
      </c>
      <c r="H25" s="67">
        <v>4</v>
      </c>
      <c r="I25" s="67">
        <v>4</v>
      </c>
      <c r="J25" s="69">
        <v>1</v>
      </c>
      <c r="K25" s="119">
        <v>6</v>
      </c>
      <c r="L25" s="69">
        <v>3</v>
      </c>
      <c r="M25" s="161">
        <v>13</v>
      </c>
      <c r="N25" s="69">
        <v>2</v>
      </c>
      <c r="O25" s="69">
        <v>2</v>
      </c>
      <c r="P25" s="67">
        <v>8</v>
      </c>
      <c r="Q25" s="153">
        <f t="shared" si="0"/>
        <v>72</v>
      </c>
      <c r="R25" s="160">
        <f t="shared" si="1"/>
        <v>3</v>
      </c>
    </row>
    <row r="26" spans="2:18" ht="34.5" customHeight="1" x14ac:dyDescent="0.25">
      <c r="B26" s="149">
        <v>16</v>
      </c>
      <c r="C26" s="110" t="s">
        <v>134</v>
      </c>
      <c r="D26" s="67">
        <v>8</v>
      </c>
      <c r="E26" s="67">
        <v>9</v>
      </c>
      <c r="F26" s="161">
        <v>13</v>
      </c>
      <c r="G26" s="67">
        <v>4</v>
      </c>
      <c r="H26" s="155">
        <v>9</v>
      </c>
      <c r="I26" s="153">
        <v>5</v>
      </c>
      <c r="J26" s="67">
        <v>6</v>
      </c>
      <c r="K26" s="67">
        <v>9</v>
      </c>
      <c r="L26" s="67">
        <v>10</v>
      </c>
      <c r="M26" s="147">
        <v>9</v>
      </c>
      <c r="N26" s="153">
        <v>11</v>
      </c>
      <c r="O26" s="147">
        <v>9</v>
      </c>
      <c r="P26" s="69">
        <v>3</v>
      </c>
      <c r="Q26" s="153">
        <f t="shared" si="0"/>
        <v>105</v>
      </c>
      <c r="R26" s="159">
        <f t="shared" si="1"/>
        <v>7</v>
      </c>
    </row>
    <row r="27" spans="2:18" ht="24.95" customHeight="1" x14ac:dyDescent="0.25">
      <c r="B27" s="149">
        <v>17</v>
      </c>
      <c r="C27" s="110" t="s">
        <v>136</v>
      </c>
      <c r="D27" s="67">
        <v>12</v>
      </c>
      <c r="E27" s="67">
        <v>12</v>
      </c>
      <c r="F27" s="147">
        <v>9</v>
      </c>
      <c r="G27" s="67">
        <v>8</v>
      </c>
      <c r="H27" s="67">
        <v>16</v>
      </c>
      <c r="I27" s="67">
        <v>7</v>
      </c>
      <c r="J27" s="147">
        <v>9</v>
      </c>
      <c r="K27" s="67">
        <v>8</v>
      </c>
      <c r="L27" s="67">
        <v>8</v>
      </c>
      <c r="M27" s="161">
        <v>13</v>
      </c>
      <c r="N27" s="153">
        <v>5</v>
      </c>
      <c r="O27" s="69">
        <v>1</v>
      </c>
      <c r="P27" s="67">
        <v>11</v>
      </c>
      <c r="Q27" s="153">
        <f t="shared" si="0"/>
        <v>119</v>
      </c>
      <c r="R27" s="159">
        <f t="shared" si="1"/>
        <v>9</v>
      </c>
    </row>
    <row r="28" spans="2:18" ht="15.75" x14ac:dyDescent="0.25">
      <c r="B28" s="152"/>
      <c r="C28" s="103" t="s">
        <v>138</v>
      </c>
      <c r="D28" s="157"/>
      <c r="E28" s="157"/>
      <c r="F28" s="157"/>
      <c r="G28" s="157"/>
      <c r="H28" s="157"/>
      <c r="I28" s="157"/>
      <c r="J28" s="158"/>
      <c r="K28" s="157"/>
      <c r="L28" s="157"/>
      <c r="M28" s="157"/>
      <c r="N28" s="157"/>
      <c r="O28" s="157"/>
      <c r="P28" s="105"/>
      <c r="Q28" s="105"/>
      <c r="R28" s="142"/>
    </row>
    <row r="29" spans="2:18" ht="15.75" thickBot="1" x14ac:dyDescent="0.3">
      <c r="B29" s="127"/>
      <c r="C29" s="145" t="s">
        <v>33</v>
      </c>
      <c r="D29" s="102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44"/>
    </row>
    <row r="31" spans="2:18" x14ac:dyDescent="0.25">
      <c r="C31" s="204" t="s">
        <v>113</v>
      </c>
      <c r="D31" s="204"/>
      <c r="E31" s="206"/>
      <c r="F31" s="206"/>
      <c r="G31" s="206"/>
      <c r="H31" s="132" t="s">
        <v>129</v>
      </c>
      <c r="I31" s="133"/>
      <c r="J31" s="133"/>
      <c r="K31" s="133"/>
      <c r="L31" s="133"/>
      <c r="M31" s="133"/>
      <c r="N31" s="133"/>
      <c r="O31" s="133"/>
      <c r="P31" s="133"/>
      <c r="Q31" s="133"/>
      <c r="R31" s="133"/>
    </row>
    <row r="32" spans="2:18" x14ac:dyDescent="0.25">
      <c r="C32" s="205" t="s">
        <v>135</v>
      </c>
      <c r="D32" s="205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</row>
  </sheetData>
  <mergeCells count="20">
    <mergeCell ref="R9:R10"/>
    <mergeCell ref="C31:D31"/>
    <mergeCell ref="E31:G31"/>
    <mergeCell ref="C32:D32"/>
    <mergeCell ref="N9:N10"/>
    <mergeCell ref="O9:O10"/>
    <mergeCell ref="P9:P10"/>
    <mergeCell ref="Q9:Q10"/>
    <mergeCell ref="H9:H10"/>
    <mergeCell ref="I9:I10"/>
    <mergeCell ref="J9:J10"/>
    <mergeCell ref="K9:K10"/>
    <mergeCell ref="L9:L10"/>
    <mergeCell ref="M9:M10"/>
    <mergeCell ref="G9:G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6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0"/>
  <sheetViews>
    <sheetView topLeftCell="A10" workbookViewId="0">
      <selection activeCell="R11" sqref="R11"/>
    </sheetView>
  </sheetViews>
  <sheetFormatPr defaultRowHeight="15" x14ac:dyDescent="0.25"/>
  <cols>
    <col min="2" max="2" width="6.28515625" customWidth="1"/>
    <col min="3" max="3" width="65.28515625" customWidth="1"/>
    <col min="4" max="5" width="10.5703125" customWidth="1"/>
    <col min="6" max="6" width="11" customWidth="1"/>
    <col min="7" max="7" width="10.28515625" customWidth="1"/>
    <col min="8" max="8" width="10.42578125" customWidth="1"/>
    <col min="9" max="9" width="10.140625" customWidth="1"/>
    <col min="10" max="10" width="10.28515625" customWidth="1"/>
    <col min="11" max="11" width="11.28515625" customWidth="1"/>
    <col min="12" max="13" width="10.42578125" customWidth="1"/>
    <col min="14" max="15" width="10.28515625" customWidth="1"/>
    <col min="16" max="16" width="9.85546875" customWidth="1"/>
    <col min="17" max="17" width="10" customWidth="1"/>
    <col min="18" max="18" width="10.5703125" customWidth="1"/>
  </cols>
  <sheetData>
    <row r="1" spans="2:18" x14ac:dyDescent="0.25">
      <c r="B1" s="31"/>
      <c r="C1" s="130" t="s">
        <v>43</v>
      </c>
      <c r="D1" s="22"/>
      <c r="H1" s="21" t="s">
        <v>43</v>
      </c>
      <c r="M1" s="21" t="s">
        <v>43</v>
      </c>
      <c r="R1" s="21" t="s">
        <v>43</v>
      </c>
    </row>
    <row r="2" spans="2:18" x14ac:dyDescent="0.25">
      <c r="B2" s="31"/>
      <c r="C2" s="130" t="s">
        <v>40</v>
      </c>
      <c r="D2" s="22"/>
      <c r="H2" s="21" t="s">
        <v>117</v>
      </c>
      <c r="M2" s="21" t="s">
        <v>117</v>
      </c>
      <c r="R2" s="21" t="s">
        <v>124</v>
      </c>
    </row>
    <row r="3" spans="2:18" x14ac:dyDescent="0.25">
      <c r="B3" s="31"/>
      <c r="C3" s="130" t="s">
        <v>111</v>
      </c>
      <c r="D3" s="22"/>
      <c r="H3" s="21" t="s">
        <v>126</v>
      </c>
      <c r="M3" s="21" t="s">
        <v>121</v>
      </c>
      <c r="R3" s="21" t="s">
        <v>110</v>
      </c>
    </row>
    <row r="4" spans="2:18" x14ac:dyDescent="0.25">
      <c r="B4" s="31"/>
      <c r="C4" s="164" t="s">
        <v>48</v>
      </c>
      <c r="H4" s="23" t="s">
        <v>127</v>
      </c>
      <c r="M4" s="23" t="s">
        <v>146</v>
      </c>
      <c r="R4" s="23" t="s">
        <v>144</v>
      </c>
    </row>
    <row r="5" spans="2:18" x14ac:dyDescent="0.25">
      <c r="B5" s="31"/>
      <c r="C5" s="132" t="s">
        <v>145</v>
      </c>
      <c r="D5" s="22"/>
      <c r="H5" s="23" t="s">
        <v>145</v>
      </c>
      <c r="M5" s="23" t="s">
        <v>145</v>
      </c>
      <c r="R5" s="23" t="s">
        <v>145</v>
      </c>
    </row>
    <row r="6" spans="2:18" x14ac:dyDescent="0.25">
      <c r="B6" s="31"/>
      <c r="D6" s="18"/>
    </row>
    <row r="7" spans="2:18" ht="15.75" thickBot="1" x14ac:dyDescent="0.3">
      <c r="B7" s="31"/>
      <c r="C7" s="151"/>
      <c r="D7" s="151"/>
      <c r="E7" s="150"/>
      <c r="F7" s="150"/>
      <c r="G7" s="150"/>
      <c r="H7" s="150"/>
      <c r="I7" s="150"/>
      <c r="J7" s="150"/>
      <c r="K7" s="150"/>
      <c r="L7" s="150"/>
      <c r="M7" s="150"/>
      <c r="N7" s="151"/>
      <c r="O7" s="151"/>
      <c r="P7" s="150"/>
      <c r="Q7" s="150"/>
      <c r="R7" s="150"/>
    </row>
    <row r="8" spans="2:18" ht="18.75" x14ac:dyDescent="0.25">
      <c r="B8" s="121"/>
      <c r="C8" s="122"/>
      <c r="D8" s="123"/>
      <c r="E8" s="123"/>
      <c r="F8" s="123"/>
      <c r="G8" s="124" t="s">
        <v>140</v>
      </c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37"/>
    </row>
    <row r="9" spans="2:18" x14ac:dyDescent="0.25">
      <c r="B9" s="197" t="s">
        <v>56</v>
      </c>
      <c r="C9" s="199" t="s">
        <v>32</v>
      </c>
      <c r="D9" s="201" t="s">
        <v>74</v>
      </c>
      <c r="E9" s="203" t="s">
        <v>0</v>
      </c>
      <c r="F9" s="203" t="s">
        <v>1</v>
      </c>
      <c r="G9" s="203" t="s">
        <v>80</v>
      </c>
      <c r="H9" s="203" t="s">
        <v>4</v>
      </c>
      <c r="I9" s="203" t="s">
        <v>5</v>
      </c>
      <c r="J9" s="203" t="s">
        <v>6</v>
      </c>
      <c r="K9" s="203" t="s">
        <v>77</v>
      </c>
      <c r="L9" s="201" t="s">
        <v>79</v>
      </c>
      <c r="M9" s="203" t="s">
        <v>78</v>
      </c>
      <c r="N9" s="203" t="s">
        <v>9</v>
      </c>
      <c r="O9" s="203" t="s">
        <v>10</v>
      </c>
      <c r="P9" s="203" t="s">
        <v>76</v>
      </c>
      <c r="Q9" s="203" t="s">
        <v>11</v>
      </c>
      <c r="R9" s="208" t="s">
        <v>47</v>
      </c>
    </row>
    <row r="10" spans="2:18" ht="25.5" customHeight="1" x14ac:dyDescent="0.25">
      <c r="B10" s="197"/>
      <c r="C10" s="199"/>
      <c r="D10" s="201"/>
      <c r="E10" s="203"/>
      <c r="F10" s="203"/>
      <c r="G10" s="203"/>
      <c r="H10" s="203"/>
      <c r="I10" s="203"/>
      <c r="J10" s="203"/>
      <c r="K10" s="203"/>
      <c r="L10" s="201"/>
      <c r="M10" s="203"/>
      <c r="N10" s="203"/>
      <c r="O10" s="203"/>
      <c r="P10" s="203"/>
      <c r="Q10" s="203"/>
      <c r="R10" s="208"/>
    </row>
    <row r="11" spans="2:18" ht="30" customHeight="1" x14ac:dyDescent="0.25">
      <c r="B11" s="163">
        <v>1</v>
      </c>
      <c r="C11" s="109" t="s">
        <v>95</v>
      </c>
      <c r="D11" s="153">
        <f>'[1]ОБЩЕКОМ 2024'!H4</f>
        <v>11</v>
      </c>
      <c r="E11" s="67">
        <v>4</v>
      </c>
      <c r="F11" s="69">
        <v>2</v>
      </c>
      <c r="G11" s="67">
        <v>9</v>
      </c>
      <c r="H11" s="67">
        <v>6</v>
      </c>
      <c r="I11" s="68">
        <v>20</v>
      </c>
      <c r="J11" s="69">
        <v>1</v>
      </c>
      <c r="K11" s="67">
        <v>11</v>
      </c>
      <c r="L11" s="67">
        <v>13</v>
      </c>
      <c r="M11" s="68">
        <v>20</v>
      </c>
      <c r="N11" s="68">
        <v>20</v>
      </c>
      <c r="O11" s="68">
        <v>20</v>
      </c>
      <c r="P11" s="67">
        <v>11</v>
      </c>
      <c r="Q11" s="153">
        <f>SUM(D11:P11)</f>
        <v>148</v>
      </c>
      <c r="R11" s="159">
        <f>RANK(Q11,$Q$11:$Q$26,1)</f>
        <v>11</v>
      </c>
    </row>
    <row r="12" spans="2:18" ht="30" customHeight="1" x14ac:dyDescent="0.25">
      <c r="B12" s="163">
        <v>2</v>
      </c>
      <c r="C12" s="109" t="s">
        <v>94</v>
      </c>
      <c r="D12" s="154">
        <f>'[1]ОБЩЕКОМ 2024'!H5</f>
        <v>14</v>
      </c>
      <c r="E12" s="68">
        <v>20</v>
      </c>
      <c r="F12" s="67">
        <v>14</v>
      </c>
      <c r="G12" s="67">
        <v>10</v>
      </c>
      <c r="H12" s="69">
        <v>3</v>
      </c>
      <c r="I12" s="153">
        <v>8</v>
      </c>
      <c r="J12" s="67">
        <v>4</v>
      </c>
      <c r="K12" s="67">
        <v>9</v>
      </c>
      <c r="L12" s="67">
        <v>6</v>
      </c>
      <c r="M12" s="156">
        <v>4</v>
      </c>
      <c r="N12" s="68">
        <v>20</v>
      </c>
      <c r="O12" s="68">
        <v>20</v>
      </c>
      <c r="P12" s="67">
        <v>15</v>
      </c>
      <c r="Q12" s="153">
        <f t="shared" ref="Q12:Q26" si="0">SUM(D12:P12)</f>
        <v>147</v>
      </c>
      <c r="R12" s="159">
        <f t="shared" ref="R12:R26" si="1">RANK(Q12,$Q$11:$Q$26,1)</f>
        <v>10</v>
      </c>
    </row>
    <row r="13" spans="2:18" ht="30" customHeight="1" x14ac:dyDescent="0.25">
      <c r="B13" s="163">
        <v>3</v>
      </c>
      <c r="C13" s="110" t="s">
        <v>93</v>
      </c>
      <c r="D13" s="67">
        <f>'[1]ОБЩЕКОМ 2024'!H6</f>
        <v>10</v>
      </c>
      <c r="E13" s="67">
        <v>13</v>
      </c>
      <c r="F13" s="67">
        <v>8</v>
      </c>
      <c r="G13" s="67">
        <v>14</v>
      </c>
      <c r="H13" s="69">
        <v>2</v>
      </c>
      <c r="I13" s="67">
        <v>5</v>
      </c>
      <c r="J13" s="67">
        <v>8</v>
      </c>
      <c r="K13" s="67">
        <v>16</v>
      </c>
      <c r="L13" s="68">
        <v>20</v>
      </c>
      <c r="M13" s="67">
        <v>15</v>
      </c>
      <c r="N13" s="67">
        <v>12</v>
      </c>
      <c r="O13" s="68">
        <v>20</v>
      </c>
      <c r="P13" s="119">
        <v>12</v>
      </c>
      <c r="Q13" s="153">
        <f t="shared" si="0"/>
        <v>155</v>
      </c>
      <c r="R13" s="159">
        <f t="shared" si="1"/>
        <v>13</v>
      </c>
    </row>
    <row r="14" spans="2:18" ht="30" customHeight="1" x14ac:dyDescent="0.25">
      <c r="B14" s="163">
        <v>4</v>
      </c>
      <c r="C14" s="109" t="s">
        <v>96</v>
      </c>
      <c r="D14" s="69">
        <f>'[1]ОБЩЕКОМ 2024'!H7</f>
        <v>3</v>
      </c>
      <c r="E14" s="67">
        <v>5</v>
      </c>
      <c r="F14" s="69">
        <v>3</v>
      </c>
      <c r="G14" s="67">
        <v>12</v>
      </c>
      <c r="H14" s="68">
        <v>20</v>
      </c>
      <c r="I14" s="68">
        <v>20</v>
      </c>
      <c r="J14" s="67">
        <v>11</v>
      </c>
      <c r="K14" s="67">
        <v>10</v>
      </c>
      <c r="L14" s="67">
        <v>5</v>
      </c>
      <c r="M14" s="67">
        <v>7</v>
      </c>
      <c r="N14" s="68">
        <v>20</v>
      </c>
      <c r="O14" s="68">
        <v>20</v>
      </c>
      <c r="P14" s="68">
        <v>20</v>
      </c>
      <c r="Q14" s="153">
        <f t="shared" si="0"/>
        <v>156</v>
      </c>
      <c r="R14" s="159">
        <f t="shared" si="1"/>
        <v>14</v>
      </c>
    </row>
    <row r="15" spans="2:18" ht="30" customHeight="1" x14ac:dyDescent="0.25">
      <c r="B15" s="163">
        <v>5</v>
      </c>
      <c r="C15" s="110" t="s">
        <v>130</v>
      </c>
      <c r="D15" s="67">
        <f>'[1]ОБЩЕКОМ 2024'!H8</f>
        <v>8</v>
      </c>
      <c r="E15" s="67">
        <v>14</v>
      </c>
      <c r="F15" s="67">
        <v>13</v>
      </c>
      <c r="G15" s="67">
        <v>13</v>
      </c>
      <c r="H15" s="69">
        <v>1</v>
      </c>
      <c r="I15" s="153">
        <v>7</v>
      </c>
      <c r="J15" s="68">
        <v>20</v>
      </c>
      <c r="K15" s="67">
        <v>12</v>
      </c>
      <c r="L15" s="68">
        <v>20</v>
      </c>
      <c r="M15" s="153">
        <v>11</v>
      </c>
      <c r="N15" s="68">
        <v>20</v>
      </c>
      <c r="O15" s="68">
        <v>20</v>
      </c>
      <c r="P15" s="67">
        <v>10</v>
      </c>
      <c r="Q15" s="153">
        <f t="shared" si="0"/>
        <v>169</v>
      </c>
      <c r="R15" s="159">
        <f t="shared" si="1"/>
        <v>16</v>
      </c>
    </row>
    <row r="16" spans="2:18" ht="30" customHeight="1" x14ac:dyDescent="0.25">
      <c r="B16" s="163">
        <v>6</v>
      </c>
      <c r="C16" s="109" t="s">
        <v>131</v>
      </c>
      <c r="D16" s="69">
        <f>'[1]ОБЩЕКОМ 2024'!H9</f>
        <v>1</v>
      </c>
      <c r="E16" s="67">
        <v>7</v>
      </c>
      <c r="F16" s="67">
        <v>6</v>
      </c>
      <c r="G16" s="67">
        <v>4</v>
      </c>
      <c r="H16" s="67">
        <v>7</v>
      </c>
      <c r="I16" s="69">
        <v>3</v>
      </c>
      <c r="J16" s="69">
        <v>2</v>
      </c>
      <c r="K16" s="67">
        <v>4</v>
      </c>
      <c r="L16" s="67">
        <v>12</v>
      </c>
      <c r="M16" s="67">
        <v>10</v>
      </c>
      <c r="N16" s="67">
        <v>5</v>
      </c>
      <c r="O16" s="67">
        <v>5</v>
      </c>
      <c r="P16" s="69">
        <v>1</v>
      </c>
      <c r="Q16" s="153">
        <f t="shared" si="0"/>
        <v>67</v>
      </c>
      <c r="R16" s="160">
        <f t="shared" si="1"/>
        <v>2</v>
      </c>
    </row>
    <row r="17" spans="2:18" ht="30" customHeight="1" x14ac:dyDescent="0.25">
      <c r="B17" s="163">
        <v>7</v>
      </c>
      <c r="C17" s="110" t="s">
        <v>92</v>
      </c>
      <c r="D17" s="154">
        <f>'[1]ОБЩЕКОМ 2024'!H10</f>
        <v>13</v>
      </c>
      <c r="E17" s="67">
        <v>11</v>
      </c>
      <c r="F17" s="67">
        <v>5</v>
      </c>
      <c r="G17" s="67">
        <v>7</v>
      </c>
      <c r="H17" s="67">
        <v>13</v>
      </c>
      <c r="I17" s="156">
        <v>10</v>
      </c>
      <c r="J17" s="68">
        <v>20</v>
      </c>
      <c r="K17" s="67">
        <v>8</v>
      </c>
      <c r="L17" s="67">
        <v>8</v>
      </c>
      <c r="M17" s="67">
        <v>6</v>
      </c>
      <c r="N17" s="67">
        <v>4</v>
      </c>
      <c r="O17" s="68">
        <v>20</v>
      </c>
      <c r="P17" s="67">
        <v>6</v>
      </c>
      <c r="Q17" s="153">
        <f t="shared" si="0"/>
        <v>131</v>
      </c>
      <c r="R17" s="159">
        <f t="shared" si="1"/>
        <v>9</v>
      </c>
    </row>
    <row r="18" spans="2:18" ht="30" customHeight="1" x14ac:dyDescent="0.25">
      <c r="B18" s="163">
        <v>8</v>
      </c>
      <c r="C18" s="165" t="s">
        <v>141</v>
      </c>
      <c r="D18" s="154">
        <f>'[1]ОБЩЕКОМ 2024'!H11</f>
        <v>7</v>
      </c>
      <c r="E18" s="67">
        <v>8</v>
      </c>
      <c r="F18" s="67">
        <v>9</v>
      </c>
      <c r="G18" s="67">
        <v>15</v>
      </c>
      <c r="H18" s="68">
        <v>20</v>
      </c>
      <c r="I18" s="153">
        <v>11</v>
      </c>
      <c r="J18" s="67">
        <v>10</v>
      </c>
      <c r="K18" s="153">
        <v>13</v>
      </c>
      <c r="L18" s="153">
        <v>11</v>
      </c>
      <c r="M18" s="153">
        <v>13</v>
      </c>
      <c r="N18" s="67">
        <v>7</v>
      </c>
      <c r="O18" s="68">
        <v>20</v>
      </c>
      <c r="P18" s="119">
        <v>14</v>
      </c>
      <c r="Q18" s="153">
        <f t="shared" si="0"/>
        <v>158</v>
      </c>
      <c r="R18" s="159">
        <f t="shared" si="1"/>
        <v>15</v>
      </c>
    </row>
    <row r="19" spans="2:18" ht="30" customHeight="1" x14ac:dyDescent="0.25">
      <c r="B19" s="163">
        <v>9</v>
      </c>
      <c r="C19" s="109" t="s">
        <v>98</v>
      </c>
      <c r="D19" s="67">
        <f>'[1]ОБЩЕКОМ 2024'!H12</f>
        <v>12</v>
      </c>
      <c r="E19" s="69">
        <v>3</v>
      </c>
      <c r="F19" s="69">
        <v>1</v>
      </c>
      <c r="G19" s="67">
        <v>8</v>
      </c>
      <c r="H19" s="155">
        <v>8</v>
      </c>
      <c r="I19" s="67">
        <v>9</v>
      </c>
      <c r="J19" s="67">
        <v>13</v>
      </c>
      <c r="K19" s="67">
        <v>6</v>
      </c>
      <c r="L19" s="69">
        <v>1</v>
      </c>
      <c r="M19" s="67">
        <v>12</v>
      </c>
      <c r="N19" s="153">
        <v>10</v>
      </c>
      <c r="O19" s="166">
        <v>2</v>
      </c>
      <c r="P19" s="153">
        <v>9</v>
      </c>
      <c r="Q19" s="153">
        <f t="shared" si="0"/>
        <v>94</v>
      </c>
      <c r="R19" s="159">
        <f t="shared" si="1"/>
        <v>7</v>
      </c>
    </row>
    <row r="20" spans="2:18" ht="30" customHeight="1" x14ac:dyDescent="0.25">
      <c r="B20" s="163">
        <v>10</v>
      </c>
      <c r="C20" s="109" t="s">
        <v>99</v>
      </c>
      <c r="D20" s="154">
        <f>'[1]ОБЩЕКОМ 2024'!H13</f>
        <v>4</v>
      </c>
      <c r="E20" s="67">
        <v>9</v>
      </c>
      <c r="F20" s="67">
        <v>12</v>
      </c>
      <c r="G20" s="69">
        <v>1</v>
      </c>
      <c r="H20" s="67">
        <v>9</v>
      </c>
      <c r="I20" s="67">
        <v>12</v>
      </c>
      <c r="J20" s="67">
        <v>7</v>
      </c>
      <c r="K20" s="69">
        <v>1</v>
      </c>
      <c r="L20" s="156">
        <v>7</v>
      </c>
      <c r="M20" s="69">
        <v>1</v>
      </c>
      <c r="N20" s="67">
        <v>8</v>
      </c>
      <c r="O20" s="67">
        <v>9</v>
      </c>
      <c r="P20" s="67">
        <v>7</v>
      </c>
      <c r="Q20" s="153">
        <f t="shared" si="0"/>
        <v>87</v>
      </c>
      <c r="R20" s="159">
        <f t="shared" si="1"/>
        <v>5</v>
      </c>
    </row>
    <row r="21" spans="2:18" ht="30" customHeight="1" x14ac:dyDescent="0.25">
      <c r="B21" s="163">
        <v>11</v>
      </c>
      <c r="C21" s="109" t="s">
        <v>142</v>
      </c>
      <c r="D21" s="166">
        <f>'[1]ОБЩЕКОМ 2024'!H14</f>
        <v>2</v>
      </c>
      <c r="E21" s="67">
        <v>6</v>
      </c>
      <c r="F21" s="67">
        <v>10</v>
      </c>
      <c r="G21" s="69">
        <v>2</v>
      </c>
      <c r="H21" s="67">
        <v>12</v>
      </c>
      <c r="I21" s="69">
        <v>1</v>
      </c>
      <c r="J21" s="69">
        <v>3</v>
      </c>
      <c r="K21" s="166">
        <v>2</v>
      </c>
      <c r="L21" s="156">
        <v>4</v>
      </c>
      <c r="M21" s="67">
        <v>9</v>
      </c>
      <c r="N21" s="69">
        <v>3</v>
      </c>
      <c r="O21" s="69">
        <v>3</v>
      </c>
      <c r="P21" s="67">
        <v>5</v>
      </c>
      <c r="Q21" s="153">
        <f t="shared" si="0"/>
        <v>62</v>
      </c>
      <c r="R21" s="160">
        <f t="shared" si="1"/>
        <v>1</v>
      </c>
    </row>
    <row r="22" spans="2:18" ht="30" customHeight="1" x14ac:dyDescent="0.25">
      <c r="B22" s="163">
        <v>12</v>
      </c>
      <c r="C22" s="109" t="s">
        <v>100</v>
      </c>
      <c r="D22" s="154">
        <f>'[1]ОБЩЕКОМ 2024'!H15</f>
        <v>16</v>
      </c>
      <c r="E22" s="68">
        <v>20</v>
      </c>
      <c r="F22" s="67">
        <v>4</v>
      </c>
      <c r="G22" s="67">
        <v>16</v>
      </c>
      <c r="H22" s="67">
        <v>14</v>
      </c>
      <c r="I22" s="68">
        <v>20</v>
      </c>
      <c r="J22" s="155">
        <v>6</v>
      </c>
      <c r="K22" s="67">
        <v>15</v>
      </c>
      <c r="L22" s="156">
        <v>10</v>
      </c>
      <c r="M22" s="69">
        <v>3</v>
      </c>
      <c r="N22" s="67">
        <v>9</v>
      </c>
      <c r="O22" s="153">
        <v>8</v>
      </c>
      <c r="P22" s="67">
        <v>13</v>
      </c>
      <c r="Q22" s="153">
        <f t="shared" si="0"/>
        <v>154</v>
      </c>
      <c r="R22" s="159">
        <f t="shared" si="1"/>
        <v>12</v>
      </c>
    </row>
    <row r="23" spans="2:18" ht="30" customHeight="1" x14ac:dyDescent="0.25">
      <c r="B23" s="163">
        <v>13</v>
      </c>
      <c r="C23" s="109" t="s">
        <v>101</v>
      </c>
      <c r="D23" s="67">
        <f>'[1]ОБЩЕКОМ 2024'!H16</f>
        <v>6</v>
      </c>
      <c r="E23" s="69">
        <v>2</v>
      </c>
      <c r="F23" s="67">
        <v>15</v>
      </c>
      <c r="G23" s="69">
        <v>3</v>
      </c>
      <c r="H23" s="119">
        <v>4</v>
      </c>
      <c r="I23" s="154">
        <v>13</v>
      </c>
      <c r="J23" s="67">
        <v>14</v>
      </c>
      <c r="K23" s="153">
        <v>7</v>
      </c>
      <c r="L23" s="153">
        <v>14</v>
      </c>
      <c r="M23" s="166">
        <v>2</v>
      </c>
      <c r="N23" s="69">
        <v>1</v>
      </c>
      <c r="O23" s="156">
        <v>4</v>
      </c>
      <c r="P23" s="69">
        <v>3</v>
      </c>
      <c r="Q23" s="153">
        <f t="shared" si="0"/>
        <v>88</v>
      </c>
      <c r="R23" s="159">
        <f t="shared" si="1"/>
        <v>6</v>
      </c>
    </row>
    <row r="24" spans="2:18" ht="30" customHeight="1" x14ac:dyDescent="0.25">
      <c r="B24" s="163">
        <v>14</v>
      </c>
      <c r="C24" s="109" t="s">
        <v>137</v>
      </c>
      <c r="D24" s="154">
        <f>'[1]ОБЩЕКОМ 2024'!H17</f>
        <v>5</v>
      </c>
      <c r="E24" s="67">
        <v>12</v>
      </c>
      <c r="F24" s="67">
        <v>11</v>
      </c>
      <c r="G24" s="67">
        <v>5</v>
      </c>
      <c r="H24" s="67">
        <v>11</v>
      </c>
      <c r="I24" s="69">
        <v>2</v>
      </c>
      <c r="J24" s="67">
        <v>9</v>
      </c>
      <c r="K24" s="69">
        <v>3</v>
      </c>
      <c r="L24" s="69">
        <v>3</v>
      </c>
      <c r="M24" s="67">
        <v>8</v>
      </c>
      <c r="N24" s="155">
        <v>6</v>
      </c>
      <c r="O24" s="67">
        <v>7</v>
      </c>
      <c r="P24" s="119">
        <v>4</v>
      </c>
      <c r="Q24" s="153">
        <f t="shared" si="0"/>
        <v>86</v>
      </c>
      <c r="R24" s="159">
        <f t="shared" si="1"/>
        <v>4</v>
      </c>
    </row>
    <row r="25" spans="2:18" ht="30" customHeight="1" x14ac:dyDescent="0.25">
      <c r="B25" s="163">
        <v>15</v>
      </c>
      <c r="C25" s="110" t="s">
        <v>134</v>
      </c>
      <c r="D25" s="67">
        <f>'[1]ОБЩЕКОМ 2024'!H18</f>
        <v>15</v>
      </c>
      <c r="E25" s="69">
        <v>1</v>
      </c>
      <c r="F25" s="67">
        <v>16</v>
      </c>
      <c r="G25" s="67">
        <v>11</v>
      </c>
      <c r="H25" s="67">
        <v>5</v>
      </c>
      <c r="I25" s="67">
        <v>6</v>
      </c>
      <c r="J25" s="67">
        <v>12</v>
      </c>
      <c r="K25" s="119">
        <v>14</v>
      </c>
      <c r="L25" s="67">
        <v>9</v>
      </c>
      <c r="M25" s="119">
        <v>14</v>
      </c>
      <c r="N25" s="67">
        <v>11</v>
      </c>
      <c r="O25" s="155">
        <v>6</v>
      </c>
      <c r="P25" s="166">
        <v>2</v>
      </c>
      <c r="Q25" s="153">
        <f t="shared" si="0"/>
        <v>122</v>
      </c>
      <c r="R25" s="159">
        <f t="shared" si="1"/>
        <v>8</v>
      </c>
    </row>
    <row r="26" spans="2:18" ht="30" customHeight="1" x14ac:dyDescent="0.25">
      <c r="B26" s="163">
        <v>16</v>
      </c>
      <c r="C26" s="110" t="s">
        <v>136</v>
      </c>
      <c r="D26" s="67">
        <f>'[1]ОБЩЕКОМ 2024'!H19</f>
        <v>9</v>
      </c>
      <c r="E26" s="67">
        <v>10</v>
      </c>
      <c r="F26" s="67">
        <v>7</v>
      </c>
      <c r="G26" s="67">
        <v>6</v>
      </c>
      <c r="H26" s="155">
        <v>10</v>
      </c>
      <c r="I26" s="153">
        <v>4</v>
      </c>
      <c r="J26" s="67">
        <v>5</v>
      </c>
      <c r="K26" s="67">
        <v>5</v>
      </c>
      <c r="L26" s="69">
        <v>2</v>
      </c>
      <c r="M26" s="67">
        <v>5</v>
      </c>
      <c r="N26" s="69">
        <v>2</v>
      </c>
      <c r="O26" s="69">
        <v>1</v>
      </c>
      <c r="P26" s="67">
        <v>8</v>
      </c>
      <c r="Q26" s="153">
        <f t="shared" si="0"/>
        <v>74</v>
      </c>
      <c r="R26" s="160">
        <f t="shared" si="1"/>
        <v>3</v>
      </c>
    </row>
    <row r="27" spans="2:18" ht="15.75" x14ac:dyDescent="0.25">
      <c r="B27" s="152"/>
      <c r="C27" s="103" t="s">
        <v>143</v>
      </c>
      <c r="D27" s="157"/>
      <c r="E27" s="157"/>
      <c r="F27" s="157"/>
      <c r="G27" s="157"/>
      <c r="H27" s="157"/>
      <c r="I27" s="157"/>
      <c r="J27" s="158"/>
      <c r="K27" s="157"/>
      <c r="L27" s="157"/>
      <c r="M27" s="157"/>
      <c r="N27" s="157"/>
      <c r="O27" s="157"/>
      <c r="P27" s="105"/>
      <c r="Q27" s="105"/>
      <c r="R27" s="142"/>
    </row>
    <row r="28" spans="2:18" ht="15.75" thickBot="1" x14ac:dyDescent="0.3">
      <c r="B28" s="127"/>
      <c r="C28" s="145" t="s">
        <v>33</v>
      </c>
      <c r="D28" s="102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44"/>
    </row>
    <row r="30" spans="2:18" x14ac:dyDescent="0.25">
      <c r="C30" s="204" t="s">
        <v>113</v>
      </c>
      <c r="D30" s="204"/>
      <c r="E30" s="206"/>
      <c r="F30" s="206"/>
      <c r="G30" s="206"/>
      <c r="H30" s="132" t="s">
        <v>145</v>
      </c>
      <c r="I30" s="133"/>
      <c r="J30" s="133"/>
      <c r="K30" s="133"/>
      <c r="L30" s="133"/>
      <c r="M30" s="133"/>
      <c r="N30" s="133"/>
      <c r="O30" s="133"/>
      <c r="P30" s="133"/>
      <c r="Q30" s="133"/>
      <c r="R30" s="133"/>
    </row>
  </sheetData>
  <mergeCells count="19">
    <mergeCell ref="K9:K10"/>
    <mergeCell ref="L9:L10"/>
    <mergeCell ref="M9:M10"/>
    <mergeCell ref="B9:B10"/>
    <mergeCell ref="C9:C10"/>
    <mergeCell ref="D9:D10"/>
    <mergeCell ref="E9:E10"/>
    <mergeCell ref="F9:F10"/>
    <mergeCell ref="G9:G10"/>
    <mergeCell ref="C30:D30"/>
    <mergeCell ref="E30:G30"/>
    <mergeCell ref="H9:H10"/>
    <mergeCell ref="I9:I10"/>
    <mergeCell ref="J9:J10"/>
    <mergeCell ref="N9:N10"/>
    <mergeCell ref="O9:O10"/>
    <mergeCell ref="P9:P10"/>
    <mergeCell ref="Q9:Q10"/>
    <mergeCell ref="R9:R10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30"/>
  <sheetViews>
    <sheetView topLeftCell="A19" workbookViewId="0">
      <selection activeCell="R11" sqref="R11"/>
    </sheetView>
  </sheetViews>
  <sheetFormatPr defaultRowHeight="15" x14ac:dyDescent="0.25"/>
  <cols>
    <col min="2" max="2" width="8" customWidth="1"/>
    <col min="3" max="3" width="66.42578125" customWidth="1"/>
    <col min="4" max="17" width="9.7109375" customWidth="1"/>
    <col min="18" max="18" width="11.7109375" customWidth="1"/>
  </cols>
  <sheetData>
    <row r="1" spans="2:18" x14ac:dyDescent="0.25">
      <c r="B1" s="31"/>
      <c r="C1" s="130" t="s">
        <v>43</v>
      </c>
      <c r="D1" s="22"/>
      <c r="H1" s="21" t="s">
        <v>43</v>
      </c>
      <c r="M1" s="21" t="s">
        <v>43</v>
      </c>
      <c r="R1" s="21" t="s">
        <v>43</v>
      </c>
    </row>
    <row r="2" spans="2:18" x14ac:dyDescent="0.25">
      <c r="B2" s="31"/>
      <c r="C2" s="130" t="s">
        <v>40</v>
      </c>
      <c r="D2" s="22"/>
      <c r="H2" s="21" t="s">
        <v>117</v>
      </c>
      <c r="M2" s="21" t="s">
        <v>117</v>
      </c>
      <c r="R2" s="21" t="s">
        <v>124</v>
      </c>
    </row>
    <row r="3" spans="2:18" x14ac:dyDescent="0.25">
      <c r="B3" s="31"/>
      <c r="C3" s="130" t="s">
        <v>111</v>
      </c>
      <c r="D3" s="22"/>
      <c r="H3" s="21" t="s">
        <v>126</v>
      </c>
      <c r="M3" s="21" t="s">
        <v>121</v>
      </c>
      <c r="R3" s="21" t="s">
        <v>110</v>
      </c>
    </row>
    <row r="4" spans="2:18" x14ac:dyDescent="0.25">
      <c r="B4" s="31"/>
      <c r="C4" s="167" t="s">
        <v>48</v>
      </c>
      <c r="H4" s="23" t="s">
        <v>127</v>
      </c>
      <c r="M4" s="23" t="s">
        <v>146</v>
      </c>
      <c r="R4" s="23" t="s">
        <v>144</v>
      </c>
    </row>
    <row r="5" spans="2:18" x14ac:dyDescent="0.25">
      <c r="B5" s="31"/>
      <c r="C5" s="132" t="s">
        <v>147</v>
      </c>
      <c r="D5" s="22"/>
      <c r="H5" s="23" t="s">
        <v>147</v>
      </c>
      <c r="M5" s="23" t="s">
        <v>147</v>
      </c>
      <c r="R5" s="23" t="s">
        <v>147</v>
      </c>
    </row>
    <row r="6" spans="2:18" x14ac:dyDescent="0.25">
      <c r="B6" s="31"/>
      <c r="D6" s="18"/>
    </row>
    <row r="7" spans="2:18" ht="15.75" thickBot="1" x14ac:dyDescent="0.3">
      <c r="B7" s="31"/>
      <c r="C7" s="151"/>
      <c r="D7" s="151"/>
      <c r="E7" s="150"/>
      <c r="F7" s="150"/>
      <c r="G7" s="150"/>
      <c r="H7" s="150"/>
      <c r="I7" s="150"/>
      <c r="J7" s="150"/>
      <c r="K7" s="150"/>
      <c r="L7" s="150"/>
      <c r="M7" s="150"/>
      <c r="N7" s="151"/>
      <c r="O7" s="151"/>
      <c r="P7" s="150"/>
      <c r="Q7" s="150"/>
      <c r="R7" s="150"/>
    </row>
    <row r="8" spans="2:18" ht="26.25" customHeight="1" x14ac:dyDescent="0.25">
      <c r="B8" s="121"/>
      <c r="C8" s="122"/>
      <c r="D8" s="209" t="s">
        <v>148</v>
      </c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1"/>
    </row>
    <row r="9" spans="2:18" x14ac:dyDescent="0.25">
      <c r="B9" s="197" t="s">
        <v>56</v>
      </c>
      <c r="C9" s="199" t="s">
        <v>32</v>
      </c>
      <c r="D9" s="201" t="s">
        <v>74</v>
      </c>
      <c r="E9" s="203" t="s">
        <v>0</v>
      </c>
      <c r="F9" s="203" t="s">
        <v>1</v>
      </c>
      <c r="G9" s="203" t="s">
        <v>80</v>
      </c>
      <c r="H9" s="203" t="s">
        <v>4</v>
      </c>
      <c r="I9" s="203" t="s">
        <v>5</v>
      </c>
      <c r="J9" s="203" t="s">
        <v>6</v>
      </c>
      <c r="K9" s="203" t="s">
        <v>77</v>
      </c>
      <c r="L9" s="201" t="s">
        <v>79</v>
      </c>
      <c r="M9" s="203" t="s">
        <v>78</v>
      </c>
      <c r="N9" s="203" t="s">
        <v>9</v>
      </c>
      <c r="O9" s="203" t="s">
        <v>10</v>
      </c>
      <c r="P9" s="203" t="s">
        <v>76</v>
      </c>
      <c r="Q9" s="203" t="s">
        <v>11</v>
      </c>
      <c r="R9" s="208" t="s">
        <v>47</v>
      </c>
    </row>
    <row r="10" spans="2:18" ht="23.25" customHeight="1" x14ac:dyDescent="0.25">
      <c r="B10" s="197"/>
      <c r="C10" s="199"/>
      <c r="D10" s="201"/>
      <c r="E10" s="203"/>
      <c r="F10" s="203"/>
      <c r="G10" s="203"/>
      <c r="H10" s="203"/>
      <c r="I10" s="203"/>
      <c r="J10" s="203"/>
      <c r="K10" s="203"/>
      <c r="L10" s="201"/>
      <c r="M10" s="203"/>
      <c r="N10" s="203"/>
      <c r="O10" s="203"/>
      <c r="P10" s="203"/>
      <c r="Q10" s="203"/>
      <c r="R10" s="208"/>
    </row>
    <row r="11" spans="2:18" ht="29.1" customHeight="1" x14ac:dyDescent="0.25">
      <c r="B11" s="168">
        <v>1</v>
      </c>
      <c r="C11" s="109" t="s">
        <v>95</v>
      </c>
      <c r="D11" s="67">
        <v>4</v>
      </c>
      <c r="E11" s="69">
        <v>3</v>
      </c>
      <c r="F11" s="69">
        <v>2</v>
      </c>
      <c r="G11" s="67">
        <v>7</v>
      </c>
      <c r="H11" s="67">
        <v>11</v>
      </c>
      <c r="I11" s="67">
        <v>10</v>
      </c>
      <c r="J11" s="69">
        <v>2</v>
      </c>
      <c r="K11" s="67">
        <v>6</v>
      </c>
      <c r="L11" s="69">
        <v>1</v>
      </c>
      <c r="M11" s="67">
        <v>11</v>
      </c>
      <c r="N11" s="67">
        <v>10</v>
      </c>
      <c r="O11" s="67">
        <v>11</v>
      </c>
      <c r="P11" s="67">
        <v>5</v>
      </c>
      <c r="Q11" s="153">
        <f>SUM(D11:P11)</f>
        <v>83</v>
      </c>
      <c r="R11" s="160">
        <f t="shared" ref="R11:R25" si="0">RANK(Q11,$Q$11:$Q$26,1)</f>
        <v>6</v>
      </c>
    </row>
    <row r="12" spans="2:18" ht="29.1" customHeight="1" x14ac:dyDescent="0.25">
      <c r="B12" s="168">
        <v>2</v>
      </c>
      <c r="C12" s="165" t="s">
        <v>151</v>
      </c>
      <c r="D12" s="166">
        <v>2</v>
      </c>
      <c r="E12" s="154">
        <v>7</v>
      </c>
      <c r="F12" s="69">
        <v>3</v>
      </c>
      <c r="G12" s="67">
        <v>6</v>
      </c>
      <c r="H12" s="69">
        <v>1</v>
      </c>
      <c r="I12" s="153">
        <v>7</v>
      </c>
      <c r="J12" s="67">
        <v>4</v>
      </c>
      <c r="K12" s="67">
        <v>7</v>
      </c>
      <c r="L12" s="67">
        <v>7</v>
      </c>
      <c r="M12" s="69">
        <v>2</v>
      </c>
      <c r="N12" s="67">
        <v>6</v>
      </c>
      <c r="O12" s="67">
        <v>7</v>
      </c>
      <c r="P12" s="67">
        <v>12</v>
      </c>
      <c r="Q12" s="153">
        <f t="shared" ref="Q12:Q13" si="1">SUM(D12:P12)</f>
        <v>71</v>
      </c>
      <c r="R12" s="160">
        <f t="shared" si="0"/>
        <v>3</v>
      </c>
    </row>
    <row r="13" spans="2:18" ht="29.1" customHeight="1" x14ac:dyDescent="0.25">
      <c r="B13" s="168">
        <v>3</v>
      </c>
      <c r="C13" s="110" t="s">
        <v>93</v>
      </c>
      <c r="D13" s="69">
        <v>1</v>
      </c>
      <c r="E13" s="67">
        <v>13</v>
      </c>
      <c r="F13" s="67">
        <v>15</v>
      </c>
      <c r="G13" s="67">
        <v>11</v>
      </c>
      <c r="H13" s="67">
        <v>4</v>
      </c>
      <c r="I13" s="69">
        <v>2</v>
      </c>
      <c r="J13" s="67">
        <v>7</v>
      </c>
      <c r="K13" s="67">
        <v>11</v>
      </c>
      <c r="L13" s="67">
        <v>4</v>
      </c>
      <c r="M13" s="67">
        <v>7</v>
      </c>
      <c r="N13" s="68">
        <v>20</v>
      </c>
      <c r="O13" s="68">
        <v>20</v>
      </c>
      <c r="P13" s="69">
        <v>2</v>
      </c>
      <c r="Q13" s="153">
        <f t="shared" si="1"/>
        <v>117</v>
      </c>
      <c r="R13" s="159">
        <f t="shared" si="0"/>
        <v>10</v>
      </c>
    </row>
    <row r="14" spans="2:18" ht="29.1" customHeight="1" x14ac:dyDescent="0.25">
      <c r="B14" s="168">
        <v>4</v>
      </c>
      <c r="C14" s="110" t="s">
        <v>130</v>
      </c>
      <c r="D14" s="67">
        <v>14</v>
      </c>
      <c r="E14" s="68">
        <v>20</v>
      </c>
      <c r="F14" s="67">
        <v>13</v>
      </c>
      <c r="G14" s="67">
        <v>10</v>
      </c>
      <c r="H14" s="67">
        <v>10</v>
      </c>
      <c r="I14" s="153">
        <v>9</v>
      </c>
      <c r="J14" s="68">
        <v>20</v>
      </c>
      <c r="K14" s="67">
        <v>10</v>
      </c>
      <c r="L14" s="67">
        <v>9</v>
      </c>
      <c r="M14" s="68">
        <v>20</v>
      </c>
      <c r="N14" s="67">
        <v>11</v>
      </c>
      <c r="O14" s="68">
        <v>20</v>
      </c>
      <c r="P14" s="67">
        <v>14</v>
      </c>
      <c r="Q14" s="153">
        <f t="shared" ref="Q14:Q25" si="2">SUM(D14:P14)</f>
        <v>180</v>
      </c>
      <c r="R14" s="159">
        <f t="shared" si="0"/>
        <v>13</v>
      </c>
    </row>
    <row r="15" spans="2:18" ht="29.1" customHeight="1" x14ac:dyDescent="0.25">
      <c r="B15" s="168">
        <v>5</v>
      </c>
      <c r="C15" s="109" t="s">
        <v>131</v>
      </c>
      <c r="D15" s="69">
        <v>3</v>
      </c>
      <c r="E15" s="67">
        <v>9</v>
      </c>
      <c r="F15" s="67">
        <v>11</v>
      </c>
      <c r="G15" s="67">
        <v>4</v>
      </c>
      <c r="H15" s="67">
        <v>5</v>
      </c>
      <c r="I15" s="67">
        <v>6</v>
      </c>
      <c r="J15" s="69">
        <v>1</v>
      </c>
      <c r="K15" s="67">
        <v>5</v>
      </c>
      <c r="L15" s="67">
        <v>8</v>
      </c>
      <c r="M15" s="67">
        <v>8</v>
      </c>
      <c r="N15" s="69">
        <v>3</v>
      </c>
      <c r="O15" s="67">
        <v>10</v>
      </c>
      <c r="P15" s="69">
        <v>1</v>
      </c>
      <c r="Q15" s="153">
        <f t="shared" si="2"/>
        <v>74</v>
      </c>
      <c r="R15" s="159">
        <f t="shared" si="0"/>
        <v>4</v>
      </c>
    </row>
    <row r="16" spans="2:18" ht="29.1" customHeight="1" x14ac:dyDescent="0.25">
      <c r="B16" s="168">
        <v>6</v>
      </c>
      <c r="C16" s="110" t="s">
        <v>149</v>
      </c>
      <c r="D16" s="154">
        <v>6</v>
      </c>
      <c r="E16" s="154">
        <v>11</v>
      </c>
      <c r="F16" s="67">
        <v>5</v>
      </c>
      <c r="G16" s="69">
        <v>1</v>
      </c>
      <c r="H16" s="67">
        <v>9</v>
      </c>
      <c r="I16" s="156">
        <v>12</v>
      </c>
      <c r="J16" s="67">
        <v>9</v>
      </c>
      <c r="K16" s="69">
        <v>1</v>
      </c>
      <c r="L16" s="68">
        <v>20</v>
      </c>
      <c r="M16" s="69">
        <v>1</v>
      </c>
      <c r="N16" s="67">
        <v>7</v>
      </c>
      <c r="O16" s="67">
        <v>8</v>
      </c>
      <c r="P16" s="67">
        <v>6</v>
      </c>
      <c r="Q16" s="153">
        <f t="shared" si="2"/>
        <v>96</v>
      </c>
      <c r="R16" s="159">
        <f t="shared" si="0"/>
        <v>9</v>
      </c>
    </row>
    <row r="17" spans="2:18" ht="32.25" customHeight="1" x14ac:dyDescent="0.25">
      <c r="B17" s="168">
        <v>7</v>
      </c>
      <c r="C17" s="165" t="s">
        <v>141</v>
      </c>
      <c r="D17" s="154">
        <v>12</v>
      </c>
      <c r="E17" s="154">
        <v>10</v>
      </c>
      <c r="F17" s="67">
        <v>9</v>
      </c>
      <c r="G17" s="67">
        <v>14</v>
      </c>
      <c r="H17" s="67">
        <v>13</v>
      </c>
      <c r="I17" s="153">
        <v>13</v>
      </c>
      <c r="J17" s="67">
        <v>8</v>
      </c>
      <c r="K17" s="68">
        <v>20</v>
      </c>
      <c r="L17" s="68">
        <v>20</v>
      </c>
      <c r="M17" s="153">
        <v>10</v>
      </c>
      <c r="N17" s="67">
        <v>8</v>
      </c>
      <c r="O17" s="68">
        <v>20</v>
      </c>
      <c r="P17" s="119">
        <v>7</v>
      </c>
      <c r="Q17" s="153">
        <f t="shared" si="2"/>
        <v>164</v>
      </c>
      <c r="R17" s="159">
        <f t="shared" si="0"/>
        <v>12</v>
      </c>
    </row>
    <row r="18" spans="2:18" ht="29.1" customHeight="1" x14ac:dyDescent="0.25">
      <c r="B18" s="168">
        <v>8</v>
      </c>
      <c r="C18" s="109" t="s">
        <v>98</v>
      </c>
      <c r="D18" s="67">
        <v>8</v>
      </c>
      <c r="E18" s="69">
        <v>2</v>
      </c>
      <c r="F18" s="69">
        <v>1</v>
      </c>
      <c r="G18" s="67">
        <v>9</v>
      </c>
      <c r="H18" s="155">
        <v>12</v>
      </c>
      <c r="I18" s="67">
        <v>5</v>
      </c>
      <c r="J18" s="67">
        <v>10</v>
      </c>
      <c r="K18" s="67">
        <v>9</v>
      </c>
      <c r="L18" s="69">
        <v>2</v>
      </c>
      <c r="M18" s="67">
        <v>12</v>
      </c>
      <c r="N18" s="153">
        <v>9</v>
      </c>
      <c r="O18" s="175">
        <v>3</v>
      </c>
      <c r="P18" s="153">
        <v>4</v>
      </c>
      <c r="Q18" s="153">
        <f t="shared" si="2"/>
        <v>86</v>
      </c>
      <c r="R18" s="159">
        <f t="shared" si="0"/>
        <v>7</v>
      </c>
    </row>
    <row r="19" spans="2:18" ht="29.1" customHeight="1" x14ac:dyDescent="0.25">
      <c r="B19" s="168">
        <v>9</v>
      </c>
      <c r="C19" s="109" t="s">
        <v>142</v>
      </c>
      <c r="D19" s="154">
        <v>5</v>
      </c>
      <c r="E19" s="154">
        <v>6</v>
      </c>
      <c r="F19" s="67">
        <v>7</v>
      </c>
      <c r="G19" s="67">
        <v>5</v>
      </c>
      <c r="H19" s="67">
        <v>8</v>
      </c>
      <c r="I19" s="69">
        <v>1</v>
      </c>
      <c r="J19" s="69">
        <v>3</v>
      </c>
      <c r="K19" s="69">
        <v>2</v>
      </c>
      <c r="L19" s="156">
        <v>11</v>
      </c>
      <c r="M19" s="67">
        <v>5</v>
      </c>
      <c r="N19" s="69">
        <v>1</v>
      </c>
      <c r="O19" s="119">
        <v>6</v>
      </c>
      <c r="P19" s="120">
        <v>3</v>
      </c>
      <c r="Q19" s="153">
        <f t="shared" si="2"/>
        <v>63</v>
      </c>
      <c r="R19" s="160">
        <f t="shared" si="0"/>
        <v>1</v>
      </c>
    </row>
    <row r="20" spans="2:18" ht="29.1" customHeight="1" x14ac:dyDescent="0.25">
      <c r="B20" s="168">
        <v>10</v>
      </c>
      <c r="C20" s="109" t="s">
        <v>100</v>
      </c>
      <c r="D20" s="67">
        <v>10</v>
      </c>
      <c r="E20" s="68">
        <v>20</v>
      </c>
      <c r="F20" s="67">
        <v>8</v>
      </c>
      <c r="G20" s="67">
        <v>15</v>
      </c>
      <c r="H20" s="68">
        <v>20</v>
      </c>
      <c r="I20" s="68">
        <v>20</v>
      </c>
      <c r="J20" s="67">
        <v>13</v>
      </c>
      <c r="K20" s="57">
        <v>13</v>
      </c>
      <c r="L20" s="156">
        <v>6</v>
      </c>
      <c r="M20" s="68">
        <v>20</v>
      </c>
      <c r="N20" s="68">
        <v>20</v>
      </c>
      <c r="O20" s="67">
        <v>5</v>
      </c>
      <c r="P20" s="67">
        <v>13</v>
      </c>
      <c r="Q20" s="153">
        <f t="shared" si="2"/>
        <v>183</v>
      </c>
      <c r="R20" s="159">
        <f t="shared" si="0"/>
        <v>14</v>
      </c>
    </row>
    <row r="21" spans="2:18" ht="29.1" customHeight="1" x14ac:dyDescent="0.25">
      <c r="B21" s="168">
        <v>11</v>
      </c>
      <c r="C21" s="109" t="s">
        <v>101</v>
      </c>
      <c r="D21" s="154">
        <v>7</v>
      </c>
      <c r="E21" s="166">
        <v>1</v>
      </c>
      <c r="F21" s="67">
        <v>10</v>
      </c>
      <c r="G21" s="69">
        <v>3</v>
      </c>
      <c r="H21" s="67">
        <v>7</v>
      </c>
      <c r="I21" s="67">
        <v>14</v>
      </c>
      <c r="J21" s="155">
        <v>14</v>
      </c>
      <c r="K21" s="67">
        <v>8</v>
      </c>
      <c r="L21" s="175">
        <v>3</v>
      </c>
      <c r="M21" s="154">
        <v>4</v>
      </c>
      <c r="N21" s="67">
        <v>4</v>
      </c>
      <c r="O21" s="153">
        <v>4</v>
      </c>
      <c r="P21" s="67">
        <v>11</v>
      </c>
      <c r="Q21" s="153">
        <f t="shared" si="2"/>
        <v>90</v>
      </c>
      <c r="R21" s="159">
        <f t="shared" si="0"/>
        <v>8</v>
      </c>
    </row>
    <row r="22" spans="2:18" ht="29.1" customHeight="1" x14ac:dyDescent="0.25">
      <c r="B22" s="168">
        <v>12</v>
      </c>
      <c r="C22" s="109" t="s">
        <v>137</v>
      </c>
      <c r="D22" s="67">
        <v>9</v>
      </c>
      <c r="E22" s="67">
        <v>8</v>
      </c>
      <c r="F22" s="67">
        <v>6</v>
      </c>
      <c r="G22" s="69">
        <v>2</v>
      </c>
      <c r="H22" s="119">
        <v>6</v>
      </c>
      <c r="I22" s="154">
        <v>4</v>
      </c>
      <c r="J22" s="67">
        <v>12</v>
      </c>
      <c r="K22" s="153">
        <v>4</v>
      </c>
      <c r="L22" s="153">
        <v>5</v>
      </c>
      <c r="M22" s="119">
        <v>6</v>
      </c>
      <c r="N22" s="153">
        <v>5</v>
      </c>
      <c r="O22" s="69">
        <v>2</v>
      </c>
      <c r="P22" s="67">
        <v>10</v>
      </c>
      <c r="Q22" s="153">
        <f t="shared" si="2"/>
        <v>79</v>
      </c>
      <c r="R22" s="159">
        <f t="shared" si="0"/>
        <v>5</v>
      </c>
    </row>
    <row r="23" spans="2:18" ht="29.1" customHeight="1" x14ac:dyDescent="0.25">
      <c r="B23" s="168">
        <v>13</v>
      </c>
      <c r="C23" s="110" t="s">
        <v>134</v>
      </c>
      <c r="D23" s="154">
        <v>15</v>
      </c>
      <c r="E23" s="154">
        <v>4</v>
      </c>
      <c r="F23" s="67">
        <v>12</v>
      </c>
      <c r="G23" s="67">
        <v>13</v>
      </c>
      <c r="H23" s="69">
        <v>2</v>
      </c>
      <c r="I23" s="67">
        <v>8</v>
      </c>
      <c r="J23" s="67">
        <v>5</v>
      </c>
      <c r="K23" s="67">
        <v>12</v>
      </c>
      <c r="L23" s="67">
        <v>12</v>
      </c>
      <c r="M23" s="67">
        <v>9</v>
      </c>
      <c r="N23" s="155">
        <v>12</v>
      </c>
      <c r="O23" s="67">
        <v>9</v>
      </c>
      <c r="P23" s="119">
        <v>8</v>
      </c>
      <c r="Q23" s="153">
        <f t="shared" si="2"/>
        <v>121</v>
      </c>
      <c r="R23" s="159">
        <f t="shared" si="0"/>
        <v>11</v>
      </c>
    </row>
    <row r="24" spans="2:18" ht="29.1" customHeight="1" x14ac:dyDescent="0.25">
      <c r="B24" s="168">
        <v>14</v>
      </c>
      <c r="C24" s="110" t="s">
        <v>152</v>
      </c>
      <c r="D24" s="67">
        <v>11</v>
      </c>
      <c r="E24" s="67">
        <v>5</v>
      </c>
      <c r="F24" s="67">
        <v>4</v>
      </c>
      <c r="G24" s="67">
        <v>8</v>
      </c>
      <c r="H24" s="69">
        <v>3</v>
      </c>
      <c r="I24" s="69">
        <v>3</v>
      </c>
      <c r="J24" s="67">
        <v>6</v>
      </c>
      <c r="K24" s="120">
        <v>3</v>
      </c>
      <c r="L24" s="67">
        <v>10</v>
      </c>
      <c r="M24" s="69">
        <v>3</v>
      </c>
      <c r="N24" s="69">
        <v>2</v>
      </c>
      <c r="O24" s="69">
        <v>1</v>
      </c>
      <c r="P24" s="57">
        <v>9</v>
      </c>
      <c r="Q24" s="153">
        <f t="shared" si="2"/>
        <v>68</v>
      </c>
      <c r="R24" s="160">
        <f t="shared" si="0"/>
        <v>2</v>
      </c>
    </row>
    <row r="25" spans="2:18" ht="29.1" customHeight="1" x14ac:dyDescent="0.25">
      <c r="B25" s="168">
        <v>15</v>
      </c>
      <c r="C25" s="110" t="s">
        <v>150</v>
      </c>
      <c r="D25" s="67">
        <v>13</v>
      </c>
      <c r="E25" s="67">
        <v>12</v>
      </c>
      <c r="F25" s="67">
        <v>14</v>
      </c>
      <c r="G25" s="67">
        <v>12</v>
      </c>
      <c r="H25" s="68">
        <v>20</v>
      </c>
      <c r="I25" s="153">
        <v>11</v>
      </c>
      <c r="J25" s="67">
        <v>11</v>
      </c>
      <c r="K25" s="68">
        <v>20</v>
      </c>
      <c r="L25" s="68">
        <v>20</v>
      </c>
      <c r="M25" s="68">
        <v>20</v>
      </c>
      <c r="N25" s="68">
        <v>20</v>
      </c>
      <c r="O25" s="68">
        <v>20</v>
      </c>
      <c r="P25" s="67">
        <v>15</v>
      </c>
      <c r="Q25" s="153">
        <f t="shared" si="2"/>
        <v>208</v>
      </c>
      <c r="R25" s="159">
        <f t="shared" si="0"/>
        <v>15</v>
      </c>
    </row>
    <row r="26" spans="2:18" ht="29.1" customHeight="1" x14ac:dyDescent="0.25">
      <c r="B26" s="168">
        <v>16</v>
      </c>
      <c r="C26" s="110"/>
      <c r="D26" s="67"/>
      <c r="E26" s="67"/>
      <c r="F26" s="67"/>
      <c r="G26" s="67"/>
      <c r="H26" s="155"/>
      <c r="I26" s="153"/>
      <c r="J26" s="67"/>
      <c r="K26" s="67"/>
      <c r="L26" s="69"/>
      <c r="M26" s="67"/>
      <c r="N26" s="69"/>
      <c r="O26" s="69"/>
      <c r="P26" s="67"/>
      <c r="Q26" s="153"/>
      <c r="R26" s="159"/>
    </row>
    <row r="27" spans="2:18" ht="20.25" customHeight="1" x14ac:dyDescent="0.25">
      <c r="B27" s="152"/>
      <c r="C27" s="103" t="s">
        <v>143</v>
      </c>
      <c r="D27" s="157"/>
      <c r="E27" s="157"/>
      <c r="F27" s="157"/>
      <c r="G27" s="157"/>
      <c r="H27" s="172"/>
      <c r="I27" s="173"/>
      <c r="J27" s="173"/>
      <c r="K27" s="173"/>
      <c r="L27" s="173"/>
      <c r="M27" s="173"/>
      <c r="N27" s="173"/>
      <c r="O27" s="173"/>
      <c r="P27" s="173"/>
      <c r="Q27" s="173"/>
      <c r="R27" s="174"/>
    </row>
    <row r="28" spans="2:18" ht="16.5" customHeight="1" thickBot="1" x14ac:dyDescent="0.3">
      <c r="B28" s="127"/>
      <c r="C28" s="145" t="s">
        <v>33</v>
      </c>
      <c r="D28" s="169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  <c r="R28" s="171"/>
    </row>
    <row r="30" spans="2:18" x14ac:dyDescent="0.25">
      <c r="C30" s="204" t="s">
        <v>113</v>
      </c>
      <c r="D30" s="204"/>
      <c r="E30" s="206"/>
      <c r="F30" s="206"/>
      <c r="G30" s="206"/>
      <c r="H30" s="132" t="s">
        <v>147</v>
      </c>
      <c r="I30" s="133"/>
      <c r="J30" s="133"/>
      <c r="K30" s="133"/>
      <c r="L30" s="133"/>
      <c r="M30" s="133"/>
      <c r="N30" s="133"/>
      <c r="O30" s="133"/>
      <c r="P30" s="133"/>
      <c r="Q30" s="133"/>
      <c r="R30" s="133"/>
    </row>
  </sheetData>
  <mergeCells count="20">
    <mergeCell ref="R9:R10"/>
    <mergeCell ref="C30:D30"/>
    <mergeCell ref="E30:G30"/>
    <mergeCell ref="D8:R8"/>
    <mergeCell ref="M9:M10"/>
    <mergeCell ref="N9:N10"/>
    <mergeCell ref="O9:O10"/>
    <mergeCell ref="P9:P10"/>
    <mergeCell ref="Q9:Q10"/>
    <mergeCell ref="G9:G10"/>
    <mergeCell ref="H9:H10"/>
    <mergeCell ref="I9:I10"/>
    <mergeCell ref="J9:J10"/>
    <mergeCell ref="K9:K10"/>
    <mergeCell ref="L9:L10"/>
    <mergeCell ref="B9:B10"/>
    <mergeCell ref="C9:C10"/>
    <mergeCell ref="D9:D10"/>
    <mergeCell ref="E9:E10"/>
    <mergeCell ref="F9:F10"/>
  </mergeCells>
  <pageMargins left="0.7" right="0.7" top="0.75" bottom="0.75" header="0.3" footer="0.3"/>
  <pageSetup paperSize="9" scale="5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7"/>
  <sheetViews>
    <sheetView tabSelected="1" topLeftCell="A4" workbookViewId="0">
      <selection activeCell="S15" sqref="S15"/>
    </sheetView>
  </sheetViews>
  <sheetFormatPr defaultRowHeight="15" x14ac:dyDescent="0.25"/>
  <cols>
    <col min="3" max="3" width="63.42578125" customWidth="1"/>
    <col min="4" max="18" width="10.7109375" customWidth="1"/>
  </cols>
  <sheetData>
    <row r="1" spans="2:18" x14ac:dyDescent="0.25">
      <c r="B1" s="31"/>
      <c r="C1" s="130" t="s">
        <v>43</v>
      </c>
      <c r="D1" s="22"/>
      <c r="H1" s="21" t="s">
        <v>43</v>
      </c>
      <c r="M1" s="21" t="s">
        <v>43</v>
      </c>
      <c r="R1" s="21" t="s">
        <v>43</v>
      </c>
    </row>
    <row r="2" spans="2:18" x14ac:dyDescent="0.25">
      <c r="B2" s="31"/>
      <c r="C2" s="130" t="s">
        <v>40</v>
      </c>
      <c r="D2" s="22"/>
      <c r="H2" s="21" t="s">
        <v>117</v>
      </c>
      <c r="M2" s="21" t="s">
        <v>117</v>
      </c>
      <c r="R2" s="21" t="s">
        <v>124</v>
      </c>
    </row>
    <row r="3" spans="2:18" x14ac:dyDescent="0.25">
      <c r="B3" s="31"/>
      <c r="C3" s="130" t="s">
        <v>111</v>
      </c>
      <c r="D3" s="22"/>
      <c r="H3" s="21" t="s">
        <v>126</v>
      </c>
      <c r="M3" s="21" t="s">
        <v>121</v>
      </c>
      <c r="R3" s="21" t="s">
        <v>110</v>
      </c>
    </row>
    <row r="4" spans="2:18" ht="25.5" customHeight="1" x14ac:dyDescent="0.25">
      <c r="B4" s="31"/>
      <c r="C4" s="176" t="s">
        <v>48</v>
      </c>
      <c r="H4" s="24" t="s">
        <v>127</v>
      </c>
      <c r="M4" s="24" t="s">
        <v>146</v>
      </c>
      <c r="R4" s="24" t="s">
        <v>144</v>
      </c>
    </row>
    <row r="5" spans="2:18" x14ac:dyDescent="0.25">
      <c r="B5" s="31"/>
      <c r="C5" s="132" t="s">
        <v>153</v>
      </c>
      <c r="D5" s="22"/>
      <c r="H5" s="23" t="s">
        <v>153</v>
      </c>
      <c r="M5" s="23" t="s">
        <v>153</v>
      </c>
      <c r="R5" s="23" t="s">
        <v>153</v>
      </c>
    </row>
    <row r="6" spans="2:18" ht="15.75" thickBot="1" x14ac:dyDescent="0.3">
      <c r="B6" s="31"/>
      <c r="D6" s="18"/>
    </row>
    <row r="7" spans="2:18" ht="34.5" customHeight="1" x14ac:dyDescent="0.25">
      <c r="B7" s="121"/>
      <c r="C7" s="122"/>
      <c r="D7" s="209" t="s">
        <v>154</v>
      </c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1"/>
    </row>
    <row r="8" spans="2:18" ht="15" customHeight="1" x14ac:dyDescent="0.25">
      <c r="B8" s="197" t="s">
        <v>56</v>
      </c>
      <c r="C8" s="199" t="s">
        <v>32</v>
      </c>
      <c r="D8" s="212" t="s">
        <v>0</v>
      </c>
      <c r="E8" s="203" t="s">
        <v>80</v>
      </c>
      <c r="F8" s="201" t="s">
        <v>74</v>
      </c>
      <c r="G8" s="203" t="s">
        <v>1</v>
      </c>
      <c r="H8" s="203" t="s">
        <v>5</v>
      </c>
      <c r="I8" s="203" t="s">
        <v>4</v>
      </c>
      <c r="J8" s="203" t="s">
        <v>6</v>
      </c>
      <c r="K8" s="203" t="s">
        <v>77</v>
      </c>
      <c r="L8" s="201" t="s">
        <v>79</v>
      </c>
      <c r="M8" s="213" t="s">
        <v>76</v>
      </c>
      <c r="N8" s="213" t="s">
        <v>78</v>
      </c>
      <c r="O8" s="203" t="s">
        <v>9</v>
      </c>
      <c r="P8" s="203" t="s">
        <v>10</v>
      </c>
      <c r="Q8" s="203" t="s">
        <v>11</v>
      </c>
      <c r="R8" s="208" t="s">
        <v>47</v>
      </c>
    </row>
    <row r="9" spans="2:18" ht="25.5" customHeight="1" x14ac:dyDescent="0.25">
      <c r="B9" s="197"/>
      <c r="C9" s="199"/>
      <c r="D9" s="212"/>
      <c r="E9" s="203"/>
      <c r="F9" s="201"/>
      <c r="G9" s="203"/>
      <c r="H9" s="203"/>
      <c r="I9" s="203"/>
      <c r="J9" s="203"/>
      <c r="K9" s="203"/>
      <c r="L9" s="201"/>
      <c r="M9" s="202"/>
      <c r="N9" s="202"/>
      <c r="O9" s="203"/>
      <c r="P9" s="203"/>
      <c r="Q9" s="203"/>
      <c r="R9" s="208"/>
    </row>
    <row r="10" spans="2:18" ht="30" customHeight="1" x14ac:dyDescent="0.25">
      <c r="B10" s="177">
        <v>1</v>
      </c>
      <c r="C10" s="109" t="s">
        <v>95</v>
      </c>
      <c r="D10" s="69">
        <v>1</v>
      </c>
      <c r="E10" s="67">
        <v>8</v>
      </c>
      <c r="F10" s="69"/>
      <c r="G10" s="67"/>
      <c r="H10" s="67"/>
      <c r="I10" s="67"/>
      <c r="J10" s="69"/>
      <c r="K10" s="67"/>
      <c r="L10" s="69"/>
      <c r="M10" s="67"/>
      <c r="N10" s="67"/>
      <c r="O10" s="67"/>
      <c r="P10" s="67"/>
      <c r="Q10" s="153">
        <f>SUM(D10:P10)</f>
        <v>9</v>
      </c>
      <c r="R10" s="159">
        <f>RANK(Q10,$Q$10:$Q$23,1)</f>
        <v>4</v>
      </c>
    </row>
    <row r="11" spans="2:18" ht="30" customHeight="1" x14ac:dyDescent="0.25">
      <c r="B11" s="177">
        <v>2</v>
      </c>
      <c r="C11" s="165" t="s">
        <v>151</v>
      </c>
      <c r="D11" s="166">
        <v>3</v>
      </c>
      <c r="E11" s="154">
        <v>5</v>
      </c>
      <c r="F11" s="69"/>
      <c r="G11" s="67"/>
      <c r="H11" s="69"/>
      <c r="I11" s="153"/>
      <c r="J11" s="67"/>
      <c r="K11" s="67"/>
      <c r="L11" s="67"/>
      <c r="M11" s="69"/>
      <c r="N11" s="67"/>
      <c r="O11" s="67"/>
      <c r="P11" s="67"/>
      <c r="Q11" s="153">
        <f t="shared" ref="Q11:Q22" si="0">SUM(D11:P11)</f>
        <v>8</v>
      </c>
      <c r="R11" s="160">
        <f t="shared" ref="R11:R22" si="1">RANK(Q11,$Q$10:$Q$23,1)</f>
        <v>3</v>
      </c>
    </row>
    <row r="12" spans="2:18" ht="30" customHeight="1" x14ac:dyDescent="0.25">
      <c r="B12" s="177">
        <v>3</v>
      </c>
      <c r="C12" s="110" t="s">
        <v>93</v>
      </c>
      <c r="D12" s="68">
        <v>20</v>
      </c>
      <c r="E12" s="67">
        <v>12</v>
      </c>
      <c r="F12" s="67"/>
      <c r="G12" s="67"/>
      <c r="H12" s="67"/>
      <c r="I12" s="69"/>
      <c r="J12" s="67"/>
      <c r="K12" s="67"/>
      <c r="L12" s="67"/>
      <c r="M12" s="67"/>
      <c r="N12" s="68"/>
      <c r="O12" s="68"/>
      <c r="P12" s="69"/>
      <c r="Q12" s="153">
        <f t="shared" si="0"/>
        <v>32</v>
      </c>
      <c r="R12" s="159">
        <f t="shared" si="1"/>
        <v>13</v>
      </c>
    </row>
    <row r="13" spans="2:18" ht="30" customHeight="1" x14ac:dyDescent="0.25">
      <c r="B13" s="177">
        <v>4</v>
      </c>
      <c r="C13" s="110" t="s">
        <v>130</v>
      </c>
      <c r="D13" s="67">
        <v>7</v>
      </c>
      <c r="E13" s="68">
        <v>20</v>
      </c>
      <c r="F13" s="67"/>
      <c r="G13" s="67"/>
      <c r="H13" s="67"/>
      <c r="I13" s="153"/>
      <c r="J13" s="68"/>
      <c r="K13" s="67"/>
      <c r="L13" s="67"/>
      <c r="M13" s="68"/>
      <c r="N13" s="67"/>
      <c r="O13" s="68"/>
      <c r="P13" s="67"/>
      <c r="Q13" s="153">
        <f t="shared" si="0"/>
        <v>27</v>
      </c>
      <c r="R13" s="159">
        <f t="shared" si="1"/>
        <v>12</v>
      </c>
    </row>
    <row r="14" spans="2:18" ht="30" customHeight="1" x14ac:dyDescent="0.25">
      <c r="B14" s="177">
        <v>5</v>
      </c>
      <c r="C14" s="109" t="s">
        <v>131</v>
      </c>
      <c r="D14" s="67">
        <v>10</v>
      </c>
      <c r="E14" s="67">
        <v>6</v>
      </c>
      <c r="F14" s="67"/>
      <c r="G14" s="67"/>
      <c r="H14" s="67"/>
      <c r="I14" s="67"/>
      <c r="J14" s="69"/>
      <c r="K14" s="67"/>
      <c r="L14" s="67"/>
      <c r="M14" s="67"/>
      <c r="N14" s="69"/>
      <c r="O14" s="67"/>
      <c r="P14" s="69"/>
      <c r="Q14" s="153">
        <f t="shared" si="0"/>
        <v>16</v>
      </c>
      <c r="R14" s="159">
        <f t="shared" si="1"/>
        <v>8</v>
      </c>
    </row>
    <row r="15" spans="2:18" ht="30" customHeight="1" x14ac:dyDescent="0.25">
      <c r="B15" s="177">
        <v>6</v>
      </c>
      <c r="C15" s="110" t="s">
        <v>149</v>
      </c>
      <c r="D15" s="154">
        <v>4</v>
      </c>
      <c r="E15" s="166">
        <v>1</v>
      </c>
      <c r="F15" s="67"/>
      <c r="G15" s="69"/>
      <c r="H15" s="67"/>
      <c r="I15" s="156"/>
      <c r="J15" s="67"/>
      <c r="K15" s="69"/>
      <c r="L15" s="68"/>
      <c r="M15" s="69"/>
      <c r="N15" s="67"/>
      <c r="O15" s="67"/>
      <c r="P15" s="67"/>
      <c r="Q15" s="153">
        <f t="shared" si="0"/>
        <v>5</v>
      </c>
      <c r="R15" s="160">
        <f t="shared" si="1"/>
        <v>1</v>
      </c>
    </row>
    <row r="16" spans="2:18" ht="30" customHeight="1" x14ac:dyDescent="0.25">
      <c r="B16" s="177">
        <v>7</v>
      </c>
      <c r="C16" s="165" t="s">
        <v>141</v>
      </c>
      <c r="D16" s="154">
        <v>8</v>
      </c>
      <c r="E16" s="154">
        <v>11</v>
      </c>
      <c r="F16" s="67"/>
      <c r="G16" s="67"/>
      <c r="H16" s="67"/>
      <c r="I16" s="153"/>
      <c r="J16" s="67"/>
      <c r="K16" s="68"/>
      <c r="L16" s="68"/>
      <c r="M16" s="153"/>
      <c r="N16" s="67"/>
      <c r="O16" s="68"/>
      <c r="P16" s="119"/>
      <c r="Q16" s="153">
        <f t="shared" si="0"/>
        <v>19</v>
      </c>
      <c r="R16" s="159">
        <f t="shared" si="1"/>
        <v>10</v>
      </c>
    </row>
    <row r="17" spans="2:18" ht="30" customHeight="1" x14ac:dyDescent="0.25">
      <c r="B17" s="177">
        <v>8</v>
      </c>
      <c r="C17" s="109" t="s">
        <v>98</v>
      </c>
      <c r="D17" s="67">
        <v>5</v>
      </c>
      <c r="E17" s="67">
        <v>9</v>
      </c>
      <c r="F17" s="69"/>
      <c r="G17" s="67"/>
      <c r="H17" s="155"/>
      <c r="I17" s="67"/>
      <c r="J17" s="67"/>
      <c r="K17" s="67"/>
      <c r="L17" s="69"/>
      <c r="M17" s="67"/>
      <c r="N17" s="153"/>
      <c r="O17" s="175"/>
      <c r="P17" s="153"/>
      <c r="Q17" s="153">
        <f t="shared" si="0"/>
        <v>14</v>
      </c>
      <c r="R17" s="159">
        <f t="shared" si="1"/>
        <v>6</v>
      </c>
    </row>
    <row r="18" spans="2:18" ht="30" customHeight="1" x14ac:dyDescent="0.25">
      <c r="B18" s="177">
        <v>9</v>
      </c>
      <c r="C18" s="109" t="s">
        <v>142</v>
      </c>
      <c r="D18" s="154">
        <v>9</v>
      </c>
      <c r="E18" s="166">
        <v>2</v>
      </c>
      <c r="F18" s="67"/>
      <c r="G18" s="67"/>
      <c r="H18" s="67"/>
      <c r="I18" s="69"/>
      <c r="J18" s="69"/>
      <c r="K18" s="69"/>
      <c r="L18" s="156"/>
      <c r="M18" s="67"/>
      <c r="N18" s="69"/>
      <c r="O18" s="119"/>
      <c r="P18" s="120"/>
      <c r="Q18" s="153">
        <f t="shared" si="0"/>
        <v>11</v>
      </c>
      <c r="R18" s="159">
        <f t="shared" si="1"/>
        <v>5</v>
      </c>
    </row>
    <row r="19" spans="2:18" ht="30" customHeight="1" x14ac:dyDescent="0.25">
      <c r="B19" s="177">
        <v>10</v>
      </c>
      <c r="C19" s="165" t="s">
        <v>155</v>
      </c>
      <c r="D19" s="67">
        <v>6</v>
      </c>
      <c r="E19" s="67">
        <v>10</v>
      </c>
      <c r="F19" s="67"/>
      <c r="G19" s="67"/>
      <c r="H19" s="68"/>
      <c r="I19" s="68"/>
      <c r="J19" s="67"/>
      <c r="K19" s="57"/>
      <c r="L19" s="156"/>
      <c r="M19" s="68"/>
      <c r="N19" s="68"/>
      <c r="O19" s="67"/>
      <c r="P19" s="67"/>
      <c r="Q19" s="153">
        <f t="shared" si="0"/>
        <v>16</v>
      </c>
      <c r="R19" s="159">
        <f t="shared" si="1"/>
        <v>8</v>
      </c>
    </row>
    <row r="20" spans="2:18" ht="30" customHeight="1" x14ac:dyDescent="0.25">
      <c r="B20" s="177">
        <v>11</v>
      </c>
      <c r="C20" s="109" t="s">
        <v>101</v>
      </c>
      <c r="D20" s="166">
        <v>2</v>
      </c>
      <c r="E20" s="57">
        <v>4</v>
      </c>
      <c r="F20" s="67"/>
      <c r="G20" s="69"/>
      <c r="H20" s="67"/>
      <c r="I20" s="67"/>
      <c r="J20" s="155"/>
      <c r="K20" s="67"/>
      <c r="L20" s="175"/>
      <c r="M20" s="154"/>
      <c r="N20" s="67"/>
      <c r="O20" s="153"/>
      <c r="P20" s="67"/>
      <c r="Q20" s="153">
        <f t="shared" si="0"/>
        <v>6</v>
      </c>
      <c r="R20" s="160">
        <f t="shared" si="1"/>
        <v>2</v>
      </c>
    </row>
    <row r="21" spans="2:18" ht="30" customHeight="1" x14ac:dyDescent="0.25">
      <c r="B21" s="177">
        <v>12</v>
      </c>
      <c r="C21" s="109" t="s">
        <v>157</v>
      </c>
      <c r="D21" s="67">
        <v>12</v>
      </c>
      <c r="E21" s="67">
        <v>7</v>
      </c>
      <c r="F21" s="67"/>
      <c r="G21" s="69"/>
      <c r="H21" s="119"/>
      <c r="I21" s="154"/>
      <c r="J21" s="67"/>
      <c r="K21" s="153"/>
      <c r="L21" s="153"/>
      <c r="M21" s="119"/>
      <c r="N21" s="153"/>
      <c r="O21" s="69"/>
      <c r="P21" s="67"/>
      <c r="Q21" s="153">
        <f t="shared" si="0"/>
        <v>19</v>
      </c>
      <c r="R21" s="159">
        <f t="shared" si="1"/>
        <v>10</v>
      </c>
    </row>
    <row r="22" spans="2:18" ht="30" customHeight="1" x14ac:dyDescent="0.25">
      <c r="B22" s="177">
        <v>13</v>
      </c>
      <c r="C22" s="110" t="s">
        <v>156</v>
      </c>
      <c r="D22" s="154">
        <v>11</v>
      </c>
      <c r="E22" s="166">
        <v>3</v>
      </c>
      <c r="F22" s="67"/>
      <c r="G22" s="67"/>
      <c r="H22" s="69"/>
      <c r="I22" s="67"/>
      <c r="J22" s="67"/>
      <c r="K22" s="67"/>
      <c r="L22" s="67"/>
      <c r="M22" s="67"/>
      <c r="N22" s="155"/>
      <c r="O22" s="67"/>
      <c r="P22" s="119"/>
      <c r="Q22" s="153">
        <f t="shared" si="0"/>
        <v>14</v>
      </c>
      <c r="R22" s="159">
        <f t="shared" si="1"/>
        <v>6</v>
      </c>
    </row>
    <row r="23" spans="2:18" ht="30" customHeight="1" x14ac:dyDescent="0.25">
      <c r="B23" s="177">
        <v>14</v>
      </c>
      <c r="C23" s="109"/>
      <c r="D23" s="67"/>
      <c r="E23" s="67"/>
      <c r="F23" s="67"/>
      <c r="G23" s="67"/>
      <c r="H23" s="155"/>
      <c r="I23" s="153"/>
      <c r="J23" s="67"/>
      <c r="K23" s="67"/>
      <c r="L23" s="69"/>
      <c r="M23" s="67"/>
      <c r="N23" s="69"/>
      <c r="O23" s="69"/>
      <c r="P23" s="67"/>
      <c r="Q23" s="153"/>
      <c r="R23" s="159"/>
    </row>
    <row r="24" spans="2:18" ht="15.75" x14ac:dyDescent="0.25">
      <c r="B24" s="152"/>
      <c r="C24" s="103" t="s">
        <v>143</v>
      </c>
      <c r="D24" s="157"/>
      <c r="E24" s="157"/>
      <c r="F24" s="157"/>
      <c r="G24" s="157"/>
      <c r="H24" s="172"/>
      <c r="I24" s="173"/>
      <c r="J24" s="173"/>
      <c r="K24" s="173"/>
      <c r="L24" s="173"/>
      <c r="M24" s="173"/>
      <c r="N24" s="173"/>
      <c r="O24" s="173"/>
      <c r="P24" s="173"/>
      <c r="Q24" s="173"/>
      <c r="R24" s="174"/>
    </row>
    <row r="25" spans="2:18" ht="15.75" thickBot="1" x14ac:dyDescent="0.3">
      <c r="B25" s="127"/>
      <c r="C25" s="145" t="s">
        <v>33</v>
      </c>
      <c r="D25" s="169"/>
      <c r="E25" s="170"/>
      <c r="F25" s="170"/>
      <c r="G25" s="170"/>
      <c r="H25" s="170"/>
      <c r="I25" s="170"/>
      <c r="J25" s="170"/>
      <c r="K25" s="170"/>
      <c r="L25" s="170"/>
      <c r="M25" s="170"/>
      <c r="N25" s="170"/>
      <c r="O25" s="170"/>
      <c r="P25" s="170"/>
      <c r="Q25" s="170"/>
      <c r="R25" s="171"/>
    </row>
    <row r="27" spans="2:18" x14ac:dyDescent="0.25">
      <c r="C27" s="204" t="s">
        <v>113</v>
      </c>
      <c r="D27" s="204"/>
      <c r="E27" s="206"/>
      <c r="F27" s="206"/>
      <c r="G27" s="206"/>
      <c r="H27" s="132" t="s">
        <v>153</v>
      </c>
      <c r="I27" s="133"/>
      <c r="J27" s="133"/>
      <c r="K27" s="133"/>
      <c r="L27" s="133"/>
      <c r="M27" s="133"/>
      <c r="N27" s="133"/>
      <c r="O27" s="133"/>
      <c r="P27" s="133"/>
      <c r="Q27" s="133"/>
      <c r="R27" s="133"/>
    </row>
  </sheetData>
  <mergeCells count="20">
    <mergeCell ref="C27:D27"/>
    <mergeCell ref="E27:G27"/>
    <mergeCell ref="K8:K9"/>
    <mergeCell ref="L8:L9"/>
    <mergeCell ref="M8:M9"/>
    <mergeCell ref="D7:R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Q8:Q9"/>
    <mergeCell ref="R8:R9"/>
    <mergeCell ref="N8:N9"/>
    <mergeCell ref="O8:O9"/>
    <mergeCell ref="P8:P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2018</vt:lpstr>
      <vt:lpstr>2019</vt:lpstr>
      <vt:lpstr>2020</vt:lpstr>
      <vt:lpstr>2021</vt:lpstr>
      <vt:lpstr>2022</vt:lpstr>
      <vt:lpstr>2023</vt:lpstr>
      <vt:lpstr>2024</vt:lpstr>
      <vt:lpstr>2025</vt:lpstr>
      <vt:lpstr>2026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Довженко Юрий Владимирович</dc:creator>
  <cp:lastModifiedBy>Довженко Юрий Владимирович</cp:lastModifiedBy>
  <cp:lastPrinted>2025-06-05T05:46:50Z</cp:lastPrinted>
  <dcterms:created xsi:type="dcterms:W3CDTF">2018-12-19T08:59:52Z</dcterms:created>
  <dcterms:modified xsi:type="dcterms:W3CDTF">2026-02-09T05:20:09Z</dcterms:modified>
</cp:coreProperties>
</file>